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ally\Documents\COHR\Hearing\"/>
    </mc:Choice>
  </mc:AlternateContent>
  <bookViews>
    <workbookView xWindow="0" yWindow="0" windowWidth="25200" windowHeight="11760"/>
  </bookViews>
  <sheets>
    <sheet name="Sheet1" sheetId="1" r:id="rId1"/>
    <sheet name="Sheet2" sheetId="2" r:id="rId2"/>
    <sheet name="Sheet3" sheetId="3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H14" i="1" s="1"/>
  <c r="F4" i="1"/>
  <c r="G4" i="1"/>
  <c r="H4" i="1" s="1"/>
  <c r="F5" i="1"/>
  <c r="G5" i="1"/>
  <c r="F7" i="1"/>
  <c r="G7" i="1"/>
  <c r="G8" i="1"/>
  <c r="H8" i="1" s="1"/>
  <c r="F10" i="1"/>
  <c r="H10" i="1" s="1"/>
  <c r="F11" i="1"/>
  <c r="H11" i="1" s="1"/>
  <c r="F12" i="1"/>
  <c r="H12" i="1" s="1"/>
  <c r="F13" i="1"/>
  <c r="H13" i="1" s="1"/>
  <c r="F15" i="1"/>
  <c r="H15" i="1" s="1"/>
  <c r="F18" i="1"/>
  <c r="G18" i="1"/>
  <c r="G19" i="1"/>
  <c r="H19" i="1"/>
  <c r="G20" i="1"/>
  <c r="H20" i="1"/>
  <c r="G21" i="1"/>
  <c r="H21" i="1"/>
  <c r="G23" i="1"/>
  <c r="H23" i="1"/>
  <c r="F25" i="1"/>
  <c r="G25" i="1"/>
  <c r="F28" i="1"/>
  <c r="H28" i="1" s="1"/>
  <c r="G28" i="1"/>
  <c r="G30" i="1"/>
  <c r="H30" i="1" s="1"/>
  <c r="G31" i="1"/>
  <c r="H31" i="1" s="1"/>
  <c r="G32" i="1"/>
  <c r="H32" i="1" s="1"/>
  <c r="G33" i="1"/>
  <c r="H33" i="1" s="1"/>
  <c r="G35" i="1"/>
  <c r="H35" i="1" s="1"/>
  <c r="G36" i="1"/>
  <c r="H36" i="1" s="1"/>
  <c r="F38" i="1"/>
  <c r="H38" i="1" s="1"/>
  <c r="F39" i="1"/>
  <c r="H39" i="1" s="1"/>
  <c r="F40" i="1"/>
  <c r="H40" i="1" s="1"/>
  <c r="F42" i="1"/>
  <c r="H42" i="1" s="1"/>
  <c r="F43" i="1"/>
  <c r="H43" i="1" s="1"/>
  <c r="F44" i="1"/>
  <c r="H44" i="1" s="1"/>
  <c r="F48" i="1"/>
  <c r="H48" i="1" s="1"/>
  <c r="F49" i="1"/>
  <c r="H49" i="1" s="1"/>
  <c r="F52" i="1"/>
  <c r="H52" i="1" s="1"/>
  <c r="F54" i="1"/>
  <c r="H54" i="1" s="1"/>
  <c r="F55" i="1"/>
  <c r="H55" i="1" s="1"/>
  <c r="F56" i="1"/>
  <c r="H56" i="1" s="1"/>
  <c r="F57" i="1"/>
  <c r="H57" i="1" s="1"/>
  <c r="G27" i="1"/>
  <c r="F27" i="1"/>
  <c r="G26" i="1"/>
  <c r="F26" i="1"/>
  <c r="F45" i="1"/>
  <c r="F47" i="1"/>
  <c r="F51" i="1"/>
  <c r="H25" i="1" l="1"/>
  <c r="F58" i="1"/>
  <c r="G58" i="1"/>
  <c r="H18" i="1"/>
  <c r="H7" i="1"/>
  <c r="H5" i="1"/>
  <c r="H58" i="1" s="1"/>
  <c r="H59" i="1" s="1"/>
</calcChain>
</file>

<file path=xl/comments1.xml><?xml version="1.0" encoding="utf-8"?>
<comments xmlns="http://schemas.openxmlformats.org/spreadsheetml/2006/main">
  <authors>
    <author>Cantley, Linda</author>
    <author>Rick Neitzel</author>
  </authors>
  <commentList>
    <comment ref="B1" authorId="0" shapeId="0">
      <text>
        <r>
          <rPr>
            <b/>
            <sz val="9"/>
            <color indexed="81"/>
            <rFont val="Calibri"/>
            <family val="2"/>
          </rPr>
          <t>Enter the number of workers in your hearing conservation program</t>
        </r>
      </text>
    </comment>
    <comment ref="B3" authorId="0" shapeId="0">
      <text>
        <r>
          <rPr>
            <sz val="9"/>
            <color indexed="81"/>
            <rFont val="Calibri"/>
            <family val="2"/>
          </rPr>
          <t xml:space="preserve">Enter EITHER flat rate cost OR cost per HPD AND # workers wearing to determine total cost of HPDs
</t>
        </r>
      </text>
    </comment>
    <comment ref="B6" authorId="0" shapeId="0">
      <text>
        <r>
          <rPr>
            <sz val="9"/>
            <color indexed="81"/>
            <rFont val="Calibri"/>
            <family val="2"/>
          </rPr>
          <t>Enter EITHER flat rate cost OR time required AND # employees AND hourly cost to determine total cost</t>
        </r>
      </text>
    </comment>
    <comment ref="D16" authorId="1" shapeId="0">
      <text>
        <r>
          <rPr>
            <sz val="9"/>
            <color indexed="81"/>
            <rFont val="Calibri"/>
            <family val="2"/>
          </rPr>
          <t xml:space="preserve">Enter flat rate cost only if billed this way by external audiometric testing provider
</t>
        </r>
      </text>
    </comment>
    <comment ref="D24" authorId="1" shapeId="0">
      <text>
        <r>
          <rPr>
            <sz val="9"/>
            <color indexed="81"/>
            <rFont val="Calibri"/>
            <family val="2"/>
          </rPr>
          <t>Enter EITHER flat rate cost OR calibration cost per unit and AND # units calibrated</t>
        </r>
      </text>
    </comment>
  </commentList>
</comments>
</file>

<file path=xl/sharedStrings.xml><?xml version="1.0" encoding="utf-8"?>
<sst xmlns="http://schemas.openxmlformats.org/spreadsheetml/2006/main" count="117" uniqueCount="100">
  <si>
    <t>Annual Cost estimate</t>
  </si>
  <si>
    <t>Time per test</t>
  </si>
  <si>
    <t>Annual cost for location</t>
  </si>
  <si>
    <t>Referral – employee time</t>
  </si>
  <si>
    <t>Cost of materials</t>
  </si>
  <si>
    <t>Initial Training</t>
  </si>
  <si>
    <t xml:space="preserve">Cost per person </t>
  </si>
  <si>
    <t>Annual Cost Estimate</t>
  </si>
  <si>
    <t>Hours</t>
  </si>
  <si>
    <t>% used for HCP</t>
  </si>
  <si>
    <t>Time required (in hours)</t>
  </si>
  <si>
    <t>Average # employees per year</t>
  </si>
  <si>
    <t># Employees tested annually</t>
  </si>
  <si>
    <t xml:space="preserve">Re-certification               </t>
  </si>
  <si>
    <t xml:space="preserve"> </t>
  </si>
  <si>
    <t xml:space="preserve">Total estimated annual cost: </t>
  </si>
  <si>
    <t xml:space="preserve">   Estimated annual cost per employee in HCP: </t>
  </si>
  <si>
    <t>Flat Rate</t>
  </si>
  <si>
    <t># per year</t>
  </si>
  <si>
    <t># Employees wearing</t>
  </si>
  <si>
    <t>All HPDs (except custom molds)</t>
  </si>
  <si>
    <t>Number of Cases</t>
  </si>
  <si>
    <t xml:space="preserve">Certification </t>
  </si>
  <si>
    <t>Course fee</t>
  </si>
  <si>
    <t>Other:</t>
  </si>
  <si>
    <t xml:space="preserve">Employee's time for missed testing </t>
  </si>
  <si>
    <t>Supervisor toolbox training</t>
  </si>
  <si>
    <t>Toolbox training</t>
  </si>
  <si>
    <t>Annual training</t>
  </si>
  <si>
    <t>sessions</t>
  </si>
  <si>
    <t>Case 1</t>
  </si>
  <si>
    <t>Case 2</t>
  </si>
  <si>
    <t>Case 3</t>
  </si>
  <si>
    <t>Annual Cost Estimate (flat rate)</t>
  </si>
  <si>
    <t>Annual Cost Estimate (cost per person)</t>
  </si>
  <si>
    <t>Total cost</t>
  </si>
  <si>
    <t>Employee's time for annual audiogram</t>
  </si>
  <si>
    <t>Employee's time for baseline audiogram</t>
  </si>
  <si>
    <t>Annual Cost Estimate (per)</t>
  </si>
  <si>
    <t>Employee Time required (in hours)</t>
  </si>
  <si>
    <t>Specialist Fee</t>
  </si>
  <si>
    <t>WC costs</t>
  </si>
  <si>
    <t>Specialty 1 Referral Fee</t>
  </si>
  <si>
    <t>Specialty 2 Referral Fee</t>
  </si>
  <si>
    <t>Annual Cost Estimate (pro-rated for 10 year life span)</t>
  </si>
  <si>
    <t xml:space="preserve">% time required </t>
  </si>
  <si>
    <t>Other costs associated with sampling</t>
  </si>
  <si>
    <t>Annual Cost sub-total (flat rate)</t>
  </si>
  <si>
    <t>Annual Cost sub-total (sum of per person costs)</t>
  </si>
  <si>
    <t>ANNUAL COST estimate</t>
  </si>
  <si>
    <t>Consultant</t>
  </si>
  <si>
    <t>Other professional</t>
  </si>
  <si>
    <t>Flat Rate per test</t>
  </si>
  <si>
    <t xml:space="preserve"># Employees </t>
  </si>
  <si>
    <t xml:space="preserve">Professional </t>
  </si>
  <si>
    <t>Employee's time for fit testing</t>
  </si>
  <si>
    <t>Fit testing equipment</t>
  </si>
  <si>
    <t>Flat rate for contractor</t>
  </si>
  <si>
    <t>Case 4</t>
  </si>
  <si>
    <t>Case 5</t>
  </si>
  <si>
    <t>Sum of other cases if more than 5</t>
  </si>
  <si>
    <t>Hourly cost (wage plus benefits)</t>
  </si>
  <si>
    <t xml:space="preserve">Hourly cost (wage plus benefits) </t>
  </si>
  <si>
    <t xml:space="preserve">Employee hourly cost (wage plus benefits) </t>
  </si>
  <si>
    <t xml:space="preserve">Total travel cost </t>
  </si>
  <si>
    <t>Purchase Price per unit</t>
  </si>
  <si>
    <t>Sound level meter(s)</t>
  </si>
  <si>
    <t xml:space="preserve">Dosimeter(s)                     </t>
  </si>
  <si>
    <t>Calibration cost per unit</t>
  </si>
  <si>
    <t># Units calibrated</t>
  </si>
  <si>
    <t xml:space="preserve">Time required (in hours) </t>
  </si>
  <si>
    <t>Time required (hours)</t>
  </si>
  <si>
    <t>Audiometric test booth(s)</t>
  </si>
  <si>
    <t># Units purchased</t>
  </si>
  <si>
    <t>Technician(s) annual audiometric testing, included repeats</t>
  </si>
  <si>
    <t>Industrial hygiene</t>
  </si>
  <si>
    <t>Safety</t>
  </si>
  <si>
    <t>Nurse</t>
  </si>
  <si>
    <t>Medical doctor</t>
  </si>
  <si>
    <t>Industrial hygiene Consultant</t>
  </si>
  <si>
    <t>Trainer</t>
  </si>
  <si>
    <t>Employee time during industrial hygiene sampling</t>
  </si>
  <si>
    <t># technicians certified</t>
  </si>
  <si>
    <t>I. Number of workers in HCP program</t>
  </si>
  <si>
    <t>1. HPDs</t>
  </si>
  <si>
    <t>2. Fit testing</t>
  </si>
  <si>
    <t>3. Workers comp</t>
  </si>
  <si>
    <t>4. Audiometric Testing</t>
  </si>
  <si>
    <t>5. Software Costs for HCP</t>
  </si>
  <si>
    <t>6. Equipment Calibration</t>
  </si>
  <si>
    <t>7. Equipment Purchase</t>
  </si>
  <si>
    <t>8. Certification by Council for Accreditation in Occupational Hearing Conservation (CAOHC)</t>
  </si>
  <si>
    <t>9. Hearing Loss Cases</t>
  </si>
  <si>
    <t xml:space="preserve">   10. Program Management</t>
  </si>
  <si>
    <t>11. Industrial hygiene sampling/noise control</t>
  </si>
  <si>
    <t>12.Employee Training</t>
  </si>
  <si>
    <t># Hours of training</t>
  </si>
  <si>
    <t>Hourly cost (wages plus benefits)</t>
  </si>
  <si>
    <t>Custom molds</t>
  </si>
  <si>
    <t xml:space="preserve">University of Washington, Department of Environmental and Occupational Health
University of Michigan, Department of Environmental Health Sciences
Yale School of Medicine, Occupational and Environmental Medicine
Questions? Contact Vickie Ramirez, 206-685-2654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</si>
</sst>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0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1">
    <xf numFmtId="0" fontId="0" fillId="0" borderId="0" xfId="0"/>
    <xf numFmtId="0" fontId="1" fillId="5" borderId="0" xfId="0" applyFont="1" applyFill="1" applyBorder="1" applyAlignment="1" applyProtection="1">
      <alignment wrapText="1"/>
      <protection locked="0"/>
    </xf>
    <xf numFmtId="1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0" fontId="1" fillId="3" borderId="37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horizontal="center" wrapText="1"/>
      <protection locked="0"/>
    </xf>
    <xf numFmtId="8" fontId="2" fillId="0" borderId="1" xfId="0" applyNumberFormat="1" applyFont="1" applyBorder="1" applyAlignment="1" applyProtection="1">
      <alignment horizontal="center" wrapText="1"/>
      <protection locked="0"/>
    </xf>
    <xf numFmtId="1" fontId="2" fillId="0" borderId="17" xfId="0" applyNumberFormat="1" applyFont="1" applyFill="1" applyBorder="1" applyAlignment="1" applyProtection="1">
      <alignment horizontal="center" wrapText="1"/>
      <protection locked="0"/>
    </xf>
    <xf numFmtId="6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0" applyFont="1" applyFill="1" applyBorder="1" applyAlignment="1" applyProtection="1">
      <alignment horizontal="center" wrapText="1"/>
      <protection locked="0"/>
    </xf>
    <xf numFmtId="6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8" fontId="2" fillId="0" borderId="1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6" fontId="2" fillId="0" borderId="24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164" fontId="2" fillId="0" borderId="16" xfId="0" applyNumberFormat="1" applyFont="1" applyFill="1" applyBorder="1" applyAlignment="1" applyProtection="1">
      <alignment horizontal="center" wrapText="1"/>
      <protection locked="0"/>
    </xf>
    <xf numFmtId="0" fontId="2" fillId="3" borderId="24" xfId="0" applyFont="1" applyFill="1" applyBorder="1" applyAlignment="1" applyProtection="1">
      <alignment horizontal="center" wrapText="1"/>
      <protection locked="0"/>
    </xf>
    <xf numFmtId="6" fontId="0" fillId="3" borderId="28" xfId="0" applyNumberFormat="1" applyFill="1" applyBorder="1" applyAlignment="1" applyProtection="1">
      <alignment horizontal="center" wrapText="1"/>
      <protection locked="0"/>
    </xf>
    <xf numFmtId="0" fontId="1" fillId="3" borderId="31" xfId="0" applyFont="1" applyFill="1" applyBorder="1" applyAlignment="1" applyProtection="1">
      <alignment horizontal="center" wrapText="1"/>
      <protection locked="0"/>
    </xf>
    <xf numFmtId="8" fontId="1" fillId="3" borderId="32" xfId="0" applyNumberFormat="1" applyFont="1" applyFill="1" applyBorder="1" applyAlignment="1" applyProtection="1">
      <alignment horizontal="center" wrapText="1"/>
      <protection locked="0"/>
    </xf>
    <xf numFmtId="0" fontId="2" fillId="3" borderId="34" xfId="0" applyFont="1" applyFill="1" applyBorder="1" applyAlignment="1" applyProtection="1">
      <alignment horizontal="center" wrapText="1"/>
      <protection locked="0"/>
    </xf>
    <xf numFmtId="6" fontId="2" fillId="3" borderId="32" xfId="0" applyNumberFormat="1" applyFont="1" applyFill="1" applyBorder="1" applyAlignment="1" applyProtection="1">
      <alignment horizontal="center" wrapText="1"/>
      <protection locked="0"/>
    </xf>
    <xf numFmtId="0" fontId="2" fillId="3" borderId="33" xfId="0" applyFont="1" applyFill="1" applyBorder="1" applyAlignment="1" applyProtection="1">
      <alignment horizontal="center" wrapText="1"/>
      <protection locked="0"/>
    </xf>
    <xf numFmtId="6" fontId="3" fillId="3" borderId="29" xfId="0" applyNumberFormat="1" applyFont="1" applyFill="1" applyBorder="1" applyAlignment="1" applyProtection="1">
      <alignment horizontal="center" wrapText="1"/>
      <protection locked="0"/>
    </xf>
    <xf numFmtId="6" fontId="0" fillId="3" borderId="29" xfId="0" applyNumberForma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8" fontId="2" fillId="0" borderId="2" xfId="0" applyNumberFormat="1" applyFont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6" fontId="2" fillId="3" borderId="2" xfId="0" applyNumberFormat="1" applyFont="1" applyFill="1" applyBorder="1" applyAlignment="1" applyProtection="1">
      <alignment horizontal="center" wrapText="1"/>
      <protection locked="0"/>
    </xf>
    <xf numFmtId="6" fontId="0" fillId="3" borderId="38" xfId="0" applyNumberForma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6" fontId="2" fillId="3" borderId="1" xfId="0" applyNumberFormat="1" applyFont="1" applyFill="1" applyBorder="1" applyAlignment="1" applyProtection="1">
      <alignment horizontal="center" wrapText="1"/>
      <protection locked="0"/>
    </xf>
    <xf numFmtId="6" fontId="0" fillId="3" borderId="45" xfId="0" applyNumberFormat="1" applyFill="1" applyBorder="1" applyAlignment="1" applyProtection="1">
      <alignment horizontal="center" wrapText="1"/>
      <protection locked="0"/>
    </xf>
    <xf numFmtId="8" fontId="2" fillId="0" borderId="24" xfId="0" applyNumberFormat="1" applyFont="1" applyBorder="1" applyAlignment="1" applyProtection="1">
      <alignment horizontal="center" wrapText="1"/>
      <protection locked="0"/>
    </xf>
    <xf numFmtId="6" fontId="2" fillId="3" borderId="24" xfId="0" applyNumberFormat="1" applyFont="1" applyFill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6" fontId="0" fillId="3" borderId="39" xfId="0" applyNumberFormat="1" applyFill="1" applyBorder="1" applyAlignment="1" applyProtection="1">
      <alignment horizontal="center" wrapText="1"/>
      <protection locked="0"/>
    </xf>
    <xf numFmtId="0" fontId="1" fillId="3" borderId="32" xfId="0" applyFont="1" applyFill="1" applyBorder="1" applyAlignment="1" applyProtection="1">
      <alignment horizontal="center" wrapText="1"/>
      <protection locked="0"/>
    </xf>
    <xf numFmtId="0" fontId="1" fillId="2" borderId="32" xfId="0" applyFont="1" applyFill="1" applyBorder="1" applyAlignment="1" applyProtection="1">
      <alignment horizontal="center" wrapText="1"/>
      <protection locked="0"/>
    </xf>
    <xf numFmtId="0" fontId="1" fillId="3" borderId="33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 wrapText="1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wrapText="1"/>
      <protection locked="0"/>
    </xf>
    <xf numFmtId="0" fontId="1" fillId="0" borderId="17" xfId="0" applyFont="1" applyFill="1" applyBorder="1" applyAlignment="1" applyProtection="1">
      <alignment horizontal="center" wrapText="1"/>
      <protection locked="0"/>
    </xf>
    <xf numFmtId="0" fontId="1" fillId="0" borderId="37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2" fontId="2" fillId="0" borderId="2" xfId="0" applyNumberFormat="1" applyFont="1" applyFill="1" applyBorder="1" applyAlignment="1" applyProtection="1">
      <alignment horizontal="center" wrapText="1"/>
      <protection locked="0"/>
    </xf>
    <xf numFmtId="164" fontId="2" fillId="0" borderId="2" xfId="0" applyNumberFormat="1" applyFont="1" applyFill="1" applyBorder="1" applyAlignment="1" applyProtection="1">
      <alignment horizontal="center" wrapText="1"/>
      <protection locked="0"/>
    </xf>
    <xf numFmtId="1" fontId="2" fillId="0" borderId="46" xfId="0" applyNumberFormat="1" applyFont="1" applyFill="1" applyBorder="1" applyAlignment="1" applyProtection="1">
      <alignment horizontal="center" wrapText="1"/>
      <protection locked="0"/>
    </xf>
    <xf numFmtId="164" fontId="2" fillId="0" borderId="1" xfId="0" applyNumberFormat="1" applyFont="1" applyFill="1" applyBorder="1" applyAlignment="1" applyProtection="1">
      <alignment horizontal="center" wrapText="1"/>
      <protection locked="0"/>
    </xf>
    <xf numFmtId="164" fontId="2" fillId="3" borderId="2" xfId="0" applyNumberFormat="1" applyFont="1" applyFill="1" applyBorder="1" applyAlignment="1" applyProtection="1">
      <alignment horizontal="center" wrapText="1"/>
      <protection locked="0"/>
    </xf>
    <xf numFmtId="1" fontId="2" fillId="0" borderId="2" xfId="0" applyNumberFormat="1" applyFont="1" applyFill="1" applyBorder="1" applyAlignment="1" applyProtection="1">
      <alignment horizontal="center"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8" fontId="2" fillId="0" borderId="2" xfId="0" applyNumberFormat="1" applyFont="1" applyFill="1" applyBorder="1" applyAlignment="1" applyProtection="1">
      <alignment horizontal="center" wrapText="1"/>
      <protection locked="0"/>
    </xf>
    <xf numFmtId="164" fontId="2" fillId="3" borderId="1" xfId="0" applyNumberFormat="1" applyFont="1" applyFill="1" applyBorder="1" applyAlignment="1" applyProtection="1">
      <alignment horizontal="center" wrapText="1"/>
      <protection locked="0"/>
    </xf>
    <xf numFmtId="1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6" fontId="2" fillId="0" borderId="6" xfId="0" applyNumberFormat="1" applyFont="1" applyFill="1" applyBorder="1" applyAlignment="1" applyProtection="1">
      <alignment horizontal="center" wrapText="1"/>
      <protection locked="0"/>
    </xf>
    <xf numFmtId="2" fontId="2" fillId="0" borderId="19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6" fontId="2" fillId="3" borderId="7" xfId="0" applyNumberFormat="1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3" fontId="2" fillId="0" borderId="20" xfId="0" applyNumberFormat="1" applyFont="1" applyBorder="1" applyAlignment="1" applyProtection="1">
      <alignment horizontal="center"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3" fontId="2" fillId="0" borderId="6" xfId="0" applyNumberFormat="1" applyFont="1" applyBorder="1" applyAlignment="1" applyProtection="1">
      <alignment horizontal="center" wrapText="1"/>
      <protection locked="0"/>
    </xf>
    <xf numFmtId="164" fontId="2" fillId="0" borderId="6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3" borderId="40" xfId="0" applyFont="1" applyFill="1" applyBorder="1" applyAlignment="1" applyProtection="1">
      <alignment horizontal="center" wrapText="1"/>
      <protection locked="0"/>
    </xf>
    <xf numFmtId="0" fontId="1" fillId="0" borderId="25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0" fontId="0" fillId="3" borderId="0" xfId="0" applyFill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42" xfId="0" applyFill="1" applyBorder="1" applyAlignment="1" applyProtection="1">
      <alignment wrapText="1"/>
      <protection locked="0"/>
    </xf>
    <xf numFmtId="164" fontId="2" fillId="3" borderId="6" xfId="0" applyNumberFormat="1" applyFont="1" applyFill="1" applyBorder="1" applyAlignment="1" applyProtection="1">
      <alignment horizontal="center"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2" fillId="3" borderId="21" xfId="0" applyFont="1" applyFill="1" applyBorder="1" applyAlignment="1" applyProtection="1">
      <alignment wrapText="1"/>
      <protection locked="0"/>
    </xf>
    <xf numFmtId="0" fontId="0" fillId="3" borderId="29" xfId="0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Alignment="1" applyProtection="1">
      <alignment horizontal="center" wrapText="1"/>
      <protection locked="0"/>
    </xf>
    <xf numFmtId="0" fontId="1" fillId="2" borderId="38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" fontId="2" fillId="0" borderId="1" xfId="0" applyNumberFormat="1" applyFont="1" applyFill="1" applyBorder="1" applyAlignment="1" applyProtection="1">
      <alignment horizontal="center" wrapText="1"/>
      <protection locked="0"/>
    </xf>
    <xf numFmtId="8" fontId="2" fillId="0" borderId="1" xfId="0" applyNumberFormat="1" applyFont="1" applyFill="1" applyBorder="1" applyAlignment="1" applyProtection="1">
      <alignment horizontal="center" wrapText="1"/>
      <protection locked="0"/>
    </xf>
    <xf numFmtId="38" fontId="0" fillId="0" borderId="42" xfId="0" applyNumberFormat="1" applyFill="1" applyBorder="1" applyAlignment="1" applyProtection="1">
      <alignment horizontal="center" wrapText="1"/>
      <protection locked="0"/>
    </xf>
    <xf numFmtId="0" fontId="2" fillId="0" borderId="12" xfId="0" applyFont="1" applyFill="1" applyBorder="1" applyAlignment="1" applyProtection="1">
      <alignment horizontal="center" wrapText="1"/>
      <protection locked="0"/>
    </xf>
    <xf numFmtId="164" fontId="2" fillId="0" borderId="6" xfId="0" applyNumberFormat="1" applyFont="1" applyFill="1" applyBorder="1" applyAlignment="1" applyProtection="1">
      <alignment horizontal="center" wrapText="1"/>
      <protection locked="0"/>
    </xf>
    <xf numFmtId="1" fontId="0" fillId="0" borderId="6" xfId="0" applyNumberFormat="1" applyFill="1" applyBorder="1" applyAlignment="1" applyProtection="1">
      <alignment horizontal="center" wrapText="1"/>
      <protection locked="0"/>
    </xf>
    <xf numFmtId="8" fontId="2" fillId="0" borderId="6" xfId="0" applyNumberFormat="1" applyFont="1" applyFill="1" applyBorder="1" applyAlignment="1" applyProtection="1">
      <alignment horizontal="center" wrapText="1"/>
      <protection locked="0"/>
    </xf>
    <xf numFmtId="38" fontId="0" fillId="0" borderId="44" xfId="0" applyNumberFormat="1" applyFill="1" applyBorder="1" applyAlignment="1" applyProtection="1">
      <alignment horizontal="center" wrapText="1"/>
      <protection locked="0"/>
    </xf>
    <xf numFmtId="0" fontId="1" fillId="3" borderId="39" xfId="0" applyFont="1" applyFill="1" applyBorder="1" applyAlignment="1" applyProtection="1">
      <alignment horizontal="center" wrapText="1"/>
      <protection locked="0"/>
    </xf>
    <xf numFmtId="2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165" fontId="0" fillId="3" borderId="0" xfId="0" applyNumberFormat="1" applyFill="1" applyBorder="1" applyAlignment="1" applyProtection="1">
      <alignment horizontal="center" wrapText="1"/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3" borderId="20" xfId="0" applyFont="1" applyFill="1" applyBorder="1" applyAlignment="1" applyProtection="1">
      <alignment horizontal="center" wrapText="1"/>
      <protection locked="0"/>
    </xf>
    <xf numFmtId="165" fontId="2" fillId="0" borderId="11" xfId="0" applyNumberFormat="1" applyFont="1" applyFill="1" applyBorder="1" applyAlignment="1" applyProtection="1">
      <alignment horizontal="center" wrapText="1"/>
      <protection locked="0"/>
    </xf>
    <xf numFmtId="165" fontId="2" fillId="3" borderId="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2" fontId="0" fillId="0" borderId="1" xfId="0" applyNumberFormat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8" fontId="2" fillId="0" borderId="24" xfId="0" applyNumberFormat="1" applyFont="1" applyFill="1" applyBorder="1" applyAlignment="1" applyProtection="1">
      <alignment horizontal="center" wrapText="1"/>
      <protection locked="0"/>
    </xf>
    <xf numFmtId="2" fontId="2" fillId="0" borderId="24" xfId="0" applyNumberFormat="1" applyFont="1" applyBorder="1" applyAlignment="1" applyProtection="1">
      <alignment horizontal="center" wrapText="1"/>
      <protection locked="0"/>
    </xf>
    <xf numFmtId="164" fontId="2" fillId="3" borderId="24" xfId="0" applyNumberFormat="1" applyFont="1" applyFill="1" applyBorder="1" applyAlignment="1" applyProtection="1">
      <alignment horizontal="center" wrapText="1"/>
      <protection locked="0"/>
    </xf>
    <xf numFmtId="8" fontId="2" fillId="4" borderId="24" xfId="0" applyNumberFormat="1" applyFont="1" applyFill="1" applyBorder="1" applyAlignment="1" applyProtection="1">
      <alignment horizontal="center" wrapText="1"/>
      <protection locked="0"/>
    </xf>
    <xf numFmtId="2" fontId="2" fillId="3" borderId="24" xfId="0" applyNumberFormat="1" applyFont="1" applyFill="1" applyBorder="1" applyAlignment="1" applyProtection="1">
      <alignment horizontal="center" wrapText="1"/>
      <protection locked="0"/>
    </xf>
    <xf numFmtId="1" fontId="2" fillId="0" borderId="24" xfId="0" applyNumberFormat="1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2" fontId="2" fillId="3" borderId="6" xfId="0" applyNumberFormat="1" applyFont="1" applyFill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1" fontId="2" fillId="0" borderId="6" xfId="0" applyNumberFormat="1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Fill="1" applyBorder="1" applyAlignment="1" applyProtection="1">
      <alignment horizontal="center" wrapText="1"/>
      <protection locked="0"/>
    </xf>
    <xf numFmtId="164" fontId="2" fillId="3" borderId="0" xfId="0" applyNumberFormat="1" applyFont="1" applyFill="1" applyBorder="1" applyAlignment="1" applyProtection="1">
      <alignment horizontal="center" wrapText="1"/>
      <protection locked="0"/>
    </xf>
    <xf numFmtId="0" fontId="1" fillId="2" borderId="26" xfId="0" applyFont="1" applyFill="1" applyBorder="1" applyAlignment="1" applyProtection="1">
      <alignment horizontal="center" wrapText="1"/>
      <protection locked="0"/>
    </xf>
    <xf numFmtId="0" fontId="1" fillId="3" borderId="25" xfId="0" applyFont="1" applyFill="1" applyBorder="1" applyAlignment="1" applyProtection="1">
      <alignment horizontal="center" wrapText="1"/>
      <protection locked="0"/>
    </xf>
    <xf numFmtId="1" fontId="0" fillId="0" borderId="1" xfId="0" applyNumberFormat="1" applyFill="1" applyBorder="1" applyAlignment="1" applyProtection="1">
      <alignment horizontal="center" wrapText="1"/>
      <protection locked="0"/>
    </xf>
    <xf numFmtId="6" fontId="2" fillId="3" borderId="0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right" wrapText="1"/>
      <protection locked="0"/>
    </xf>
    <xf numFmtId="0" fontId="3" fillId="3" borderId="0" xfId="0" applyFont="1" applyFill="1" applyAlignment="1" applyProtection="1">
      <alignment horizontal="right" wrapText="1"/>
      <protection locked="0"/>
    </xf>
    <xf numFmtId="6" fontId="3" fillId="0" borderId="0" xfId="0" applyNumberFormat="1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3" fillId="3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protection locked="0"/>
    </xf>
    <xf numFmtId="8" fontId="3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6" fontId="1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protection locked="0"/>
    </xf>
    <xf numFmtId="6" fontId="0" fillId="0" borderId="0" xfId="0" applyNumberFormat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6" fontId="0" fillId="0" borderId="11" xfId="0" applyNumberFormat="1" applyFill="1" applyBorder="1" applyAlignment="1" applyProtection="1">
      <alignment horizontal="center" wrapText="1"/>
    </xf>
    <xf numFmtId="6" fontId="0" fillId="0" borderId="38" xfId="0" applyNumberFormat="1" applyFill="1" applyBorder="1" applyAlignment="1" applyProtection="1">
      <alignment horizontal="center" wrapText="1"/>
    </xf>
    <xf numFmtId="6" fontId="2" fillId="0" borderId="0" xfId="0" applyNumberFormat="1" applyFont="1" applyFill="1" applyBorder="1" applyAlignment="1" applyProtection="1">
      <alignment horizontal="center" wrapText="1"/>
    </xf>
    <xf numFmtId="6" fontId="0" fillId="0" borderId="28" xfId="0" applyNumberFormat="1" applyFill="1" applyBorder="1" applyAlignment="1" applyProtection="1">
      <alignment horizontal="center" wrapText="1"/>
    </xf>
    <xf numFmtId="6" fontId="0" fillId="0" borderId="46" xfId="0" applyNumberFormat="1" applyFill="1" applyBorder="1" applyAlignment="1" applyProtection="1">
      <alignment horizontal="center" wrapText="1"/>
    </xf>
    <xf numFmtId="6" fontId="0" fillId="0" borderId="42" xfId="0" applyNumberFormat="1" applyFill="1" applyBorder="1" applyAlignment="1" applyProtection="1">
      <alignment horizontal="center" wrapText="1"/>
    </xf>
    <xf numFmtId="6" fontId="2" fillId="0" borderId="47" xfId="0" applyNumberFormat="1" applyFont="1" applyFill="1" applyBorder="1" applyAlignment="1" applyProtection="1">
      <alignment horizontal="center" wrapText="1"/>
    </xf>
    <xf numFmtId="6" fontId="2" fillId="0" borderId="30" xfId="0" applyNumberFormat="1" applyFont="1" applyFill="1" applyBorder="1" applyAlignment="1" applyProtection="1">
      <alignment horizontal="center" wrapText="1"/>
    </xf>
    <xf numFmtId="6" fontId="2" fillId="0" borderId="7" xfId="0" applyNumberFormat="1" applyFont="1" applyBorder="1" applyAlignment="1" applyProtection="1">
      <alignment horizontal="center" wrapText="1"/>
    </xf>
    <xf numFmtId="6" fontId="2" fillId="0" borderId="11" xfId="0" applyNumberFormat="1" applyFont="1" applyBorder="1" applyAlignment="1" applyProtection="1">
      <alignment horizontal="center" wrapText="1"/>
    </xf>
    <xf numFmtId="6" fontId="2" fillId="0" borderId="40" xfId="0" applyNumberFormat="1" applyFont="1" applyBorder="1" applyAlignment="1" applyProtection="1">
      <alignment horizontal="center" wrapText="1"/>
    </xf>
    <xf numFmtId="6" fontId="2" fillId="0" borderId="41" xfId="0" applyNumberFormat="1" applyFont="1" applyBorder="1" applyAlignment="1" applyProtection="1">
      <alignment horizontal="center" wrapText="1"/>
    </xf>
    <xf numFmtId="6" fontId="2" fillId="0" borderId="43" xfId="0" applyNumberFormat="1" applyFont="1" applyBorder="1" applyAlignment="1" applyProtection="1">
      <alignment horizontal="center" wrapText="1"/>
    </xf>
    <xf numFmtId="6" fontId="2" fillId="0" borderId="36" xfId="0" applyNumberFormat="1" applyFont="1" applyBorder="1" applyAlignment="1" applyProtection="1">
      <alignment horizontal="center" wrapText="1"/>
    </xf>
    <xf numFmtId="6" fontId="0" fillId="0" borderId="39" xfId="0" applyNumberFormat="1" applyFill="1" applyBorder="1" applyAlignment="1" applyProtection="1">
      <alignment horizontal="center" wrapText="1"/>
    </xf>
    <xf numFmtId="165" fontId="0" fillId="0" borderId="11" xfId="0" applyNumberFormat="1" applyFill="1" applyBorder="1" applyAlignment="1" applyProtection="1">
      <alignment horizontal="center" wrapText="1"/>
    </xf>
    <xf numFmtId="165" fontId="2" fillId="0" borderId="11" xfId="0" applyNumberFormat="1" applyFont="1" applyFill="1" applyBorder="1" applyAlignment="1" applyProtection="1">
      <alignment horizontal="center" wrapText="1"/>
    </xf>
    <xf numFmtId="165" fontId="0" fillId="0" borderId="22" xfId="0" applyNumberFormat="1" applyBorder="1" applyAlignment="1" applyProtection="1">
      <alignment horizontal="center" wrapText="1"/>
    </xf>
    <xf numFmtId="165" fontId="2" fillId="0" borderId="17" xfId="0" applyNumberFormat="1" applyFont="1" applyFill="1" applyBorder="1" applyAlignment="1" applyProtection="1">
      <alignment horizontal="center" wrapText="1"/>
    </xf>
    <xf numFmtId="165" fontId="2" fillId="0" borderId="6" xfId="0" applyNumberFormat="1" applyFont="1" applyFill="1" applyBorder="1" applyAlignment="1" applyProtection="1">
      <alignment horizontal="center" wrapText="1"/>
    </xf>
    <xf numFmtId="165" fontId="2" fillId="0" borderId="14" xfId="0" applyNumberFormat="1" applyFont="1" applyFill="1" applyBorder="1" applyAlignment="1" applyProtection="1">
      <alignment horizontal="center" wrapText="1"/>
    </xf>
    <xf numFmtId="6" fontId="3" fillId="0" borderId="0" xfId="0" applyNumberFormat="1" applyFont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wrapText="1"/>
    </xf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651933</xdr:colOff>
      <xdr:row>23</xdr:row>
      <xdr:rowOff>177800</xdr:rowOff>
    </xdr:from>
    <xdr:ext cx="184666" cy="26161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6733" y="8873067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"/>
  <sheetViews>
    <sheetView tabSelected="1" zoomScale="150" zoomScaleNormal="150" zoomScalePageLayoutView="150" workbookViewId="0">
      <selection activeCell="I3" sqref="I3"/>
    </sheetView>
  </sheetViews>
  <sheetFormatPr defaultColWidth="8.85546875" defaultRowHeight="15" x14ac:dyDescent="0.25"/>
  <cols>
    <col min="1" max="1" width="22.7109375" style="4" customWidth="1"/>
    <col min="2" max="3" width="15.7109375" style="3" customWidth="1"/>
    <col min="4" max="4" width="14.7109375" style="3" customWidth="1"/>
    <col min="5" max="5" width="15.7109375" style="3" customWidth="1"/>
    <col min="6" max="6" width="16.7109375" style="3" customWidth="1"/>
    <col min="7" max="7" width="12.42578125" style="3" customWidth="1"/>
    <col min="8" max="8" width="13.85546875" style="4" customWidth="1"/>
    <col min="9" max="9" width="8.85546875" style="3"/>
    <col min="10" max="10" width="12.140625" style="3" customWidth="1"/>
    <col min="11" max="11" width="16.42578125" style="3" customWidth="1"/>
    <col min="12" max="16384" width="8.85546875" style="3"/>
  </cols>
  <sheetData>
    <row r="1" spans="1:14" ht="30" x14ac:dyDescent="0.25">
      <c r="A1" s="1" t="s">
        <v>83</v>
      </c>
      <c r="B1" s="2">
        <v>0</v>
      </c>
    </row>
    <row r="2" spans="1:14" ht="15.75" thickBot="1" x14ac:dyDescent="0.3"/>
    <row r="3" spans="1:14" s="14" customFormat="1" ht="71.099999999999994" customHeight="1" thickBot="1" x14ac:dyDescent="0.3">
      <c r="A3" s="5" t="s">
        <v>84</v>
      </c>
      <c r="B3" s="6" t="s">
        <v>6</v>
      </c>
      <c r="C3" s="7" t="s">
        <v>19</v>
      </c>
      <c r="D3" s="8" t="s">
        <v>17</v>
      </c>
      <c r="E3" s="9"/>
      <c r="F3" s="10" t="s">
        <v>47</v>
      </c>
      <c r="G3" s="11" t="s">
        <v>48</v>
      </c>
      <c r="H3" s="12" t="s">
        <v>49</v>
      </c>
      <c r="I3" s="13"/>
      <c r="J3" s="13"/>
      <c r="K3" s="13"/>
      <c r="L3" s="13"/>
      <c r="M3" s="13"/>
      <c r="N3" s="13"/>
    </row>
    <row r="4" spans="1:14" s="14" customFormat="1" ht="30.75" thickBot="1" x14ac:dyDescent="0.3">
      <c r="A4" s="15" t="s">
        <v>20</v>
      </c>
      <c r="B4" s="16"/>
      <c r="C4" s="17"/>
      <c r="D4" s="18"/>
      <c r="E4" s="19"/>
      <c r="F4" s="168">
        <f>D4</f>
        <v>0</v>
      </c>
      <c r="G4" s="169">
        <f>(B4*C4)</f>
        <v>0</v>
      </c>
      <c r="H4" s="170">
        <f>F4+G4</f>
        <v>0</v>
      </c>
      <c r="I4" s="13"/>
      <c r="J4" s="13"/>
      <c r="K4" s="13"/>
      <c r="L4" s="13"/>
      <c r="M4" s="13"/>
      <c r="N4" s="13"/>
    </row>
    <row r="5" spans="1:14" s="14" customFormat="1" ht="15.75" thickBot="1" x14ac:dyDescent="0.3">
      <c r="A5" s="21" t="s">
        <v>98</v>
      </c>
      <c r="B5" s="22"/>
      <c r="C5" s="23"/>
      <c r="D5" s="24"/>
      <c r="E5" s="25"/>
      <c r="F5" s="171">
        <f>C5*D5</f>
        <v>0</v>
      </c>
      <c r="G5" s="169">
        <f t="shared" ref="G5" si="0">(B5*C5)</f>
        <v>0</v>
      </c>
      <c r="H5" s="170">
        <f t="shared" ref="H5:H57" si="1">F5+G5</f>
        <v>0</v>
      </c>
      <c r="I5" s="13"/>
      <c r="J5" s="13"/>
      <c r="K5" s="13"/>
      <c r="L5" s="13"/>
      <c r="M5" s="13"/>
      <c r="N5" s="13"/>
    </row>
    <row r="6" spans="1:14" s="14" customFormat="1" ht="68.099999999999994" customHeight="1" thickBot="1" x14ac:dyDescent="0.3">
      <c r="A6" s="5" t="s">
        <v>85</v>
      </c>
      <c r="B6" s="6" t="s">
        <v>71</v>
      </c>
      <c r="C6" s="7" t="s">
        <v>53</v>
      </c>
      <c r="D6" s="8" t="s">
        <v>61</v>
      </c>
      <c r="E6" s="6" t="s">
        <v>57</v>
      </c>
      <c r="F6" s="10" t="s">
        <v>47</v>
      </c>
      <c r="G6" s="11" t="s">
        <v>48</v>
      </c>
      <c r="H6" s="12" t="s">
        <v>49</v>
      </c>
      <c r="I6" s="13"/>
      <c r="J6" s="13"/>
      <c r="K6" s="13"/>
      <c r="L6" s="13"/>
      <c r="M6" s="13"/>
      <c r="N6" s="13"/>
    </row>
    <row r="7" spans="1:14" s="14" customFormat="1" ht="15.75" thickBot="1" x14ac:dyDescent="0.3">
      <c r="A7" s="15" t="s">
        <v>54</v>
      </c>
      <c r="B7" s="16"/>
      <c r="C7" s="17"/>
      <c r="D7" s="18"/>
      <c r="E7" s="26"/>
      <c r="F7" s="168">
        <f>E7</f>
        <v>0</v>
      </c>
      <c r="G7" s="169">
        <f>(B7*C7*D7)</f>
        <v>0</v>
      </c>
      <c r="H7" s="170">
        <f>F7+G7</f>
        <v>0</v>
      </c>
      <c r="I7" s="13"/>
      <c r="J7" s="13"/>
      <c r="K7" s="13"/>
      <c r="L7" s="13"/>
      <c r="M7" s="13"/>
      <c r="N7" s="13"/>
    </row>
    <row r="8" spans="1:14" s="14" customFormat="1" ht="30.75" thickBot="1" x14ac:dyDescent="0.3">
      <c r="A8" s="21" t="s">
        <v>55</v>
      </c>
      <c r="B8" s="22"/>
      <c r="C8" s="23"/>
      <c r="D8" s="24"/>
      <c r="E8" s="27"/>
      <c r="F8" s="28"/>
      <c r="G8" s="169">
        <f>(B8*C8*D8)</f>
        <v>0</v>
      </c>
      <c r="H8" s="170">
        <f t="shared" ref="H8" si="2">F8+G8</f>
        <v>0</v>
      </c>
      <c r="I8" s="13"/>
      <c r="J8" s="13"/>
      <c r="K8" s="13"/>
      <c r="L8" s="13"/>
      <c r="M8" s="13"/>
      <c r="N8" s="13"/>
    </row>
    <row r="9" spans="1:14" s="14" customFormat="1" ht="21.75" customHeight="1" thickBot="1" x14ac:dyDescent="0.3">
      <c r="A9" s="29" t="s">
        <v>86</v>
      </c>
      <c r="B9" s="30" t="s">
        <v>35</v>
      </c>
      <c r="C9" s="31"/>
      <c r="D9" s="32"/>
      <c r="E9" s="33"/>
      <c r="F9" s="34" t="s">
        <v>41</v>
      </c>
      <c r="G9" s="35"/>
      <c r="H9" s="20"/>
      <c r="I9" s="13"/>
      <c r="J9" s="13"/>
      <c r="K9" s="13"/>
      <c r="L9" s="13"/>
      <c r="M9" s="13"/>
      <c r="N9" s="13"/>
    </row>
    <row r="10" spans="1:14" s="14" customFormat="1" ht="21.75" customHeight="1" x14ac:dyDescent="0.25">
      <c r="A10" s="36" t="s">
        <v>30</v>
      </c>
      <c r="B10" s="37"/>
      <c r="C10" s="38"/>
      <c r="D10" s="39"/>
      <c r="E10" s="38"/>
      <c r="F10" s="172">
        <f t="shared" ref="F10:F15" si="3">B10</f>
        <v>0</v>
      </c>
      <c r="G10" s="40"/>
      <c r="H10" s="170">
        <f t="shared" si="1"/>
        <v>0</v>
      </c>
      <c r="I10" s="13"/>
      <c r="J10" s="13"/>
      <c r="K10" s="13"/>
      <c r="L10" s="13"/>
      <c r="M10" s="13"/>
      <c r="N10" s="13"/>
    </row>
    <row r="11" spans="1:14" s="14" customFormat="1" ht="21.75" customHeight="1" x14ac:dyDescent="0.25">
      <c r="A11" s="41" t="s">
        <v>31</v>
      </c>
      <c r="B11" s="16"/>
      <c r="C11" s="42"/>
      <c r="D11" s="43"/>
      <c r="E11" s="42"/>
      <c r="F11" s="173">
        <f t="shared" si="3"/>
        <v>0</v>
      </c>
      <c r="G11" s="44"/>
      <c r="H11" s="170">
        <f t="shared" si="1"/>
        <v>0</v>
      </c>
      <c r="I11" s="13"/>
      <c r="J11" s="13"/>
      <c r="K11" s="13"/>
      <c r="L11" s="13"/>
      <c r="M11" s="13"/>
      <c r="N11" s="13"/>
    </row>
    <row r="12" spans="1:14" s="14" customFormat="1" ht="21.75" customHeight="1" x14ac:dyDescent="0.25">
      <c r="A12" s="41" t="s">
        <v>32</v>
      </c>
      <c r="B12" s="45"/>
      <c r="C12" s="27"/>
      <c r="D12" s="46"/>
      <c r="E12" s="27"/>
      <c r="F12" s="172">
        <f t="shared" si="3"/>
        <v>0</v>
      </c>
      <c r="G12" s="44"/>
      <c r="H12" s="170">
        <f t="shared" si="1"/>
        <v>0</v>
      </c>
      <c r="I12" s="13"/>
      <c r="J12" s="13"/>
      <c r="K12" s="13"/>
      <c r="L12" s="13"/>
      <c r="M12" s="13"/>
      <c r="N12" s="13"/>
    </row>
    <row r="13" spans="1:14" s="14" customFormat="1" ht="21.75" customHeight="1" x14ac:dyDescent="0.25">
      <c r="A13" s="41" t="s">
        <v>58</v>
      </c>
      <c r="B13" s="45"/>
      <c r="C13" s="27"/>
      <c r="D13" s="46"/>
      <c r="E13" s="27"/>
      <c r="F13" s="173">
        <f t="shared" si="3"/>
        <v>0</v>
      </c>
      <c r="G13" s="44"/>
      <c r="H13" s="170">
        <f t="shared" si="1"/>
        <v>0</v>
      </c>
      <c r="I13" s="13"/>
      <c r="J13" s="13"/>
      <c r="K13" s="13"/>
      <c r="L13" s="13"/>
      <c r="M13" s="13"/>
      <c r="N13" s="13"/>
    </row>
    <row r="14" spans="1:14" s="14" customFormat="1" ht="21.75" customHeight="1" x14ac:dyDescent="0.25">
      <c r="A14" s="47" t="s">
        <v>59</v>
      </c>
      <c r="B14" s="45"/>
      <c r="C14" s="27"/>
      <c r="D14" s="46"/>
      <c r="E14" s="27"/>
      <c r="F14" s="173">
        <f t="shared" si="3"/>
        <v>0</v>
      </c>
      <c r="G14" s="44"/>
      <c r="H14" s="170">
        <f t="shared" si="1"/>
        <v>0</v>
      </c>
      <c r="I14" s="13"/>
      <c r="J14" s="13"/>
      <c r="K14" s="13"/>
      <c r="L14" s="13"/>
      <c r="M14" s="13"/>
      <c r="N14" s="13"/>
    </row>
    <row r="15" spans="1:14" s="14" customFormat="1" ht="32.1" customHeight="1" thickBot="1" x14ac:dyDescent="0.3">
      <c r="A15" s="48" t="s">
        <v>60</v>
      </c>
      <c r="B15" s="45"/>
      <c r="C15" s="27"/>
      <c r="D15" s="46"/>
      <c r="E15" s="27"/>
      <c r="F15" s="173">
        <f t="shared" si="3"/>
        <v>0</v>
      </c>
      <c r="G15" s="49"/>
      <c r="H15" s="170">
        <f t="shared" si="1"/>
        <v>0</v>
      </c>
      <c r="I15" s="13"/>
      <c r="J15" s="13"/>
      <c r="K15" s="13"/>
      <c r="L15" s="13"/>
      <c r="M15" s="13"/>
      <c r="N15" s="13"/>
    </row>
    <row r="16" spans="1:14" s="14" customFormat="1" ht="90" customHeight="1" thickBot="1" x14ac:dyDescent="0.3">
      <c r="A16" s="29" t="s">
        <v>87</v>
      </c>
      <c r="B16" s="50" t="s">
        <v>1</v>
      </c>
      <c r="C16" s="6" t="s">
        <v>61</v>
      </c>
      <c r="D16" s="51" t="s">
        <v>52</v>
      </c>
      <c r="E16" s="52" t="s">
        <v>12</v>
      </c>
      <c r="F16" s="53" t="s">
        <v>33</v>
      </c>
      <c r="G16" s="10" t="s">
        <v>34</v>
      </c>
      <c r="H16" s="20"/>
      <c r="I16" s="13"/>
      <c r="J16" s="13"/>
      <c r="K16" s="13"/>
      <c r="L16" s="13"/>
      <c r="M16" s="13"/>
      <c r="N16" s="13"/>
    </row>
    <row r="17" spans="1:14" s="14" customFormat="1" x14ac:dyDescent="0.25">
      <c r="A17" s="15" t="s">
        <v>50</v>
      </c>
      <c r="B17" s="54"/>
      <c r="C17" s="54"/>
      <c r="D17" s="55"/>
      <c r="E17" s="56"/>
      <c r="F17" s="57"/>
      <c r="G17" s="53"/>
      <c r="H17" s="20"/>
      <c r="I17" s="13"/>
      <c r="J17" s="13"/>
      <c r="K17" s="13"/>
      <c r="L17" s="13"/>
      <c r="M17" s="13"/>
      <c r="N17" s="13"/>
    </row>
    <row r="18" spans="1:14" s="14" customFormat="1" ht="44.1" customHeight="1" x14ac:dyDescent="0.25">
      <c r="A18" s="58" t="s">
        <v>74</v>
      </c>
      <c r="B18" s="59"/>
      <c r="C18" s="37"/>
      <c r="D18" s="60"/>
      <c r="E18" s="61"/>
      <c r="F18" s="170">
        <f>D18</f>
        <v>0</v>
      </c>
      <c r="G18" s="174">
        <f>B18*C18*E18</f>
        <v>0</v>
      </c>
      <c r="H18" s="170">
        <f t="shared" si="1"/>
        <v>0</v>
      </c>
      <c r="I18" s="20"/>
      <c r="J18" s="13"/>
      <c r="K18" s="13"/>
      <c r="L18" s="13"/>
      <c r="M18" s="13"/>
      <c r="N18" s="13"/>
    </row>
    <row r="19" spans="1:14" s="14" customFormat="1" ht="29.1" customHeight="1" x14ac:dyDescent="0.25">
      <c r="A19" s="58" t="s">
        <v>36</v>
      </c>
      <c r="B19" s="59"/>
      <c r="C19" s="62"/>
      <c r="D19" s="63"/>
      <c r="E19" s="64"/>
      <c r="F19" s="65"/>
      <c r="G19" s="175">
        <f>E19*C19*B19</f>
        <v>0</v>
      </c>
      <c r="H19" s="170">
        <f t="shared" si="1"/>
        <v>0</v>
      </c>
      <c r="I19" s="20"/>
      <c r="J19" s="13"/>
      <c r="K19" s="13"/>
      <c r="L19" s="13"/>
      <c r="M19" s="13"/>
      <c r="N19" s="13"/>
    </row>
    <row r="20" spans="1:14" s="14" customFormat="1" ht="29.1" customHeight="1" x14ac:dyDescent="0.25">
      <c r="A20" s="58" t="s">
        <v>37</v>
      </c>
      <c r="B20" s="59"/>
      <c r="C20" s="62"/>
      <c r="D20" s="63"/>
      <c r="E20" s="64"/>
      <c r="F20" s="66"/>
      <c r="G20" s="175">
        <f>E20*C20*B20</f>
        <v>0</v>
      </c>
      <c r="H20" s="170">
        <f t="shared" si="1"/>
        <v>0</v>
      </c>
      <c r="I20" s="20"/>
      <c r="J20" s="13"/>
      <c r="K20" s="13"/>
      <c r="L20" s="13"/>
      <c r="M20" s="13"/>
      <c r="N20" s="13"/>
    </row>
    <row r="21" spans="1:14" s="14" customFormat="1" ht="33" customHeight="1" thickBot="1" x14ac:dyDescent="0.3">
      <c r="A21" s="67" t="s">
        <v>25</v>
      </c>
      <c r="B21" s="68"/>
      <c r="C21" s="69"/>
      <c r="D21" s="70"/>
      <c r="E21" s="71"/>
      <c r="F21" s="72"/>
      <c r="G21" s="175">
        <f>E21*C21*B21</f>
        <v>0</v>
      </c>
      <c r="H21" s="170">
        <f t="shared" si="1"/>
        <v>0</v>
      </c>
      <c r="I21" s="13"/>
      <c r="J21" s="13"/>
      <c r="K21" s="13"/>
      <c r="L21" s="13"/>
      <c r="M21" s="13"/>
      <c r="N21" s="13"/>
    </row>
    <row r="22" spans="1:14" s="14" customFormat="1" ht="30" x14ac:dyDescent="0.25">
      <c r="A22" s="73" t="s">
        <v>88</v>
      </c>
      <c r="B22" s="8" t="s">
        <v>2</v>
      </c>
      <c r="C22" s="74" t="s">
        <v>9</v>
      </c>
      <c r="D22" s="8"/>
      <c r="E22" s="8"/>
      <c r="F22" s="75"/>
      <c r="G22" s="75" t="s">
        <v>7</v>
      </c>
      <c r="H22" s="20"/>
      <c r="I22" s="13"/>
      <c r="J22" s="13"/>
      <c r="K22" s="13"/>
      <c r="L22" s="13"/>
      <c r="M22" s="13"/>
      <c r="N22" s="13"/>
    </row>
    <row r="23" spans="1:14" s="14" customFormat="1" ht="24.75" customHeight="1" thickBot="1" x14ac:dyDescent="0.3">
      <c r="A23" s="76"/>
      <c r="B23" s="77">
        <v>0</v>
      </c>
      <c r="C23" s="78">
        <v>0</v>
      </c>
      <c r="D23" s="79"/>
      <c r="E23" s="79"/>
      <c r="F23" s="80"/>
      <c r="G23" s="176">
        <f>D23*C23</f>
        <v>0</v>
      </c>
      <c r="H23" s="170">
        <f t="shared" si="1"/>
        <v>0</v>
      </c>
      <c r="I23" s="13"/>
      <c r="J23" s="20"/>
      <c r="K23" s="13"/>
      <c r="L23" s="13"/>
      <c r="M23" s="13"/>
      <c r="N23" s="13"/>
    </row>
    <row r="24" spans="1:14" s="14" customFormat="1" ht="75.95" customHeight="1" thickBot="1" x14ac:dyDescent="0.3">
      <c r="A24" s="81" t="s">
        <v>89</v>
      </c>
      <c r="B24" s="6" t="s">
        <v>68</v>
      </c>
      <c r="C24" s="74" t="s">
        <v>69</v>
      </c>
      <c r="D24" s="8" t="s">
        <v>17</v>
      </c>
      <c r="E24" s="8"/>
      <c r="F24" s="75" t="s">
        <v>33</v>
      </c>
      <c r="G24" s="11" t="s">
        <v>38</v>
      </c>
      <c r="H24" s="20"/>
      <c r="I24" s="13"/>
      <c r="J24" s="13"/>
      <c r="K24" s="13"/>
      <c r="L24" s="13"/>
      <c r="M24" s="13"/>
      <c r="N24" s="13"/>
    </row>
    <row r="25" spans="1:14" s="14" customFormat="1" x14ac:dyDescent="0.25">
      <c r="A25" s="67" t="s">
        <v>67</v>
      </c>
      <c r="B25" s="82"/>
      <c r="C25" s="83"/>
      <c r="D25" s="84"/>
      <c r="E25" s="85"/>
      <c r="F25" s="177">
        <f>D25</f>
        <v>0</v>
      </c>
      <c r="G25" s="178">
        <f>B25*C25</f>
        <v>0</v>
      </c>
      <c r="H25" s="170">
        <f t="shared" si="1"/>
        <v>0</v>
      </c>
      <c r="I25" s="13"/>
      <c r="J25" s="13"/>
      <c r="K25" s="13"/>
      <c r="L25" s="13"/>
      <c r="M25" s="13"/>
      <c r="N25" s="13"/>
    </row>
    <row r="26" spans="1:14" s="14" customFormat="1" ht="15.75" thickBot="1" x14ac:dyDescent="0.3">
      <c r="A26" s="86" t="s">
        <v>66</v>
      </c>
      <c r="B26" s="87"/>
      <c r="C26" s="88"/>
      <c r="D26" s="89"/>
      <c r="E26" s="90"/>
      <c r="F26" s="176">
        <f>D26</f>
        <v>0</v>
      </c>
      <c r="G26" s="179">
        <f>B26*C26</f>
        <v>0</v>
      </c>
      <c r="H26" s="20"/>
      <c r="I26" s="13"/>
      <c r="J26" s="13"/>
      <c r="K26" s="13"/>
      <c r="L26" s="13"/>
      <c r="M26" s="13"/>
      <c r="N26" s="13"/>
    </row>
    <row r="27" spans="1:14" s="14" customFormat="1" ht="15.75" thickBot="1" x14ac:dyDescent="0.3">
      <c r="A27" s="91" t="s">
        <v>56</v>
      </c>
      <c r="B27" s="87"/>
      <c r="C27" s="88"/>
      <c r="D27" s="89"/>
      <c r="E27" s="90"/>
      <c r="F27" s="176">
        <f>D27</f>
        <v>0</v>
      </c>
      <c r="G27" s="179">
        <f>B27*C27</f>
        <v>0</v>
      </c>
      <c r="H27" s="20"/>
      <c r="I27" s="13"/>
      <c r="J27" s="13"/>
      <c r="K27" s="13"/>
      <c r="L27" s="13"/>
      <c r="M27" s="13"/>
      <c r="N27" s="13"/>
    </row>
    <row r="28" spans="1:14" s="14" customFormat="1" ht="30.75" thickBot="1" x14ac:dyDescent="0.3">
      <c r="A28" s="86" t="s">
        <v>72</v>
      </c>
      <c r="B28" s="87"/>
      <c r="C28" s="88"/>
      <c r="D28" s="89"/>
      <c r="E28" s="90"/>
      <c r="F28" s="176">
        <f>D28</f>
        <v>0</v>
      </c>
      <c r="G28" s="179">
        <f>B28*C28</f>
        <v>0</v>
      </c>
      <c r="H28" s="170">
        <f t="shared" si="1"/>
        <v>0</v>
      </c>
      <c r="I28" s="13"/>
      <c r="J28" s="13"/>
      <c r="K28" s="13"/>
      <c r="L28" s="13"/>
      <c r="M28" s="13"/>
      <c r="N28" s="13"/>
    </row>
    <row r="29" spans="1:14" s="14" customFormat="1" ht="75" x14ac:dyDescent="0.25">
      <c r="A29" s="81" t="s">
        <v>90</v>
      </c>
      <c r="B29" s="6" t="s">
        <v>65</v>
      </c>
      <c r="C29" s="74" t="s">
        <v>73</v>
      </c>
      <c r="D29" s="8"/>
      <c r="E29" s="8"/>
      <c r="F29" s="92"/>
      <c r="G29" s="93" t="s">
        <v>44</v>
      </c>
      <c r="H29" s="20"/>
      <c r="I29" s="13"/>
      <c r="J29" s="13"/>
      <c r="K29" s="13"/>
      <c r="L29" s="13"/>
      <c r="M29" s="13"/>
      <c r="N29" s="13"/>
    </row>
    <row r="30" spans="1:14" s="14" customFormat="1" x14ac:dyDescent="0.25">
      <c r="A30" s="67" t="s">
        <v>67</v>
      </c>
      <c r="B30" s="94"/>
      <c r="C30" s="94"/>
      <c r="D30" s="95"/>
      <c r="E30" s="95"/>
      <c r="F30" s="96"/>
      <c r="G30" s="180">
        <f>(B30*C30)/10</f>
        <v>0</v>
      </c>
      <c r="H30" s="170">
        <f t="shared" si="1"/>
        <v>0</v>
      </c>
      <c r="I30" s="13"/>
      <c r="J30" s="13"/>
      <c r="K30" s="13"/>
      <c r="L30" s="13"/>
      <c r="M30" s="13"/>
      <c r="N30" s="13"/>
    </row>
    <row r="31" spans="1:14" s="14" customFormat="1" ht="15.75" thickBot="1" x14ac:dyDescent="0.3">
      <c r="A31" s="86" t="s">
        <v>66</v>
      </c>
      <c r="B31" s="82"/>
      <c r="C31" s="83"/>
      <c r="D31" s="70"/>
      <c r="E31" s="97"/>
      <c r="F31" s="98"/>
      <c r="G31" s="180">
        <f>(B31*C31)/10</f>
        <v>0</v>
      </c>
      <c r="H31" s="170">
        <f t="shared" si="1"/>
        <v>0</v>
      </c>
      <c r="I31" s="13"/>
      <c r="J31" s="13"/>
      <c r="K31" s="13"/>
      <c r="L31" s="13"/>
      <c r="M31" s="13"/>
      <c r="N31" s="13"/>
    </row>
    <row r="32" spans="1:14" s="14" customFormat="1" ht="15.75" thickBot="1" x14ac:dyDescent="0.3">
      <c r="A32" s="91" t="s">
        <v>56</v>
      </c>
      <c r="B32" s="87"/>
      <c r="C32" s="88"/>
      <c r="D32" s="99"/>
      <c r="E32" s="79"/>
      <c r="F32" s="100"/>
      <c r="G32" s="179">
        <f>(B32*C32)/10</f>
        <v>0</v>
      </c>
      <c r="H32" s="170">
        <f t="shared" si="1"/>
        <v>0</v>
      </c>
      <c r="I32" s="13"/>
      <c r="J32" s="13"/>
      <c r="K32" s="13"/>
      <c r="L32" s="13"/>
      <c r="M32" s="13"/>
      <c r="N32" s="13"/>
    </row>
    <row r="33" spans="1:14" s="14" customFormat="1" ht="30.75" thickBot="1" x14ac:dyDescent="0.3">
      <c r="A33" s="86" t="s">
        <v>72</v>
      </c>
      <c r="B33" s="87"/>
      <c r="C33" s="88"/>
      <c r="D33" s="99"/>
      <c r="E33" s="101"/>
      <c r="F33" s="102"/>
      <c r="G33" s="181">
        <f>(B33*C33)/10</f>
        <v>0</v>
      </c>
      <c r="H33" s="170">
        <f t="shared" si="1"/>
        <v>0</v>
      </c>
      <c r="I33" s="13"/>
      <c r="J33" s="13"/>
      <c r="K33" s="13"/>
      <c r="L33" s="13"/>
      <c r="M33" s="13"/>
      <c r="N33" s="13"/>
    </row>
    <row r="34" spans="1:14" s="14" customFormat="1" ht="75.75" thickBot="1" x14ac:dyDescent="0.3">
      <c r="A34" s="103" t="s">
        <v>91</v>
      </c>
      <c r="B34" s="104" t="s">
        <v>23</v>
      </c>
      <c r="C34" s="104" t="s">
        <v>64</v>
      </c>
      <c r="D34" s="104" t="s">
        <v>96</v>
      </c>
      <c r="E34" s="104" t="s">
        <v>97</v>
      </c>
      <c r="F34" s="105" t="s">
        <v>82</v>
      </c>
      <c r="G34" s="106" t="s">
        <v>0</v>
      </c>
      <c r="H34" s="20"/>
      <c r="I34" s="13"/>
      <c r="J34" s="13"/>
      <c r="K34" s="13"/>
      <c r="L34" s="13"/>
      <c r="M34" s="13"/>
      <c r="N34" s="13"/>
    </row>
    <row r="35" spans="1:14" s="14" customFormat="1" ht="21" customHeight="1" x14ac:dyDescent="0.25">
      <c r="A35" s="107" t="s">
        <v>22</v>
      </c>
      <c r="B35" s="108"/>
      <c r="C35" s="108"/>
      <c r="D35" s="71"/>
      <c r="E35" s="109"/>
      <c r="F35" s="110"/>
      <c r="G35" s="169">
        <f>((B35+C35)+(D35*E35))*F35</f>
        <v>0</v>
      </c>
      <c r="H35" s="170">
        <f t="shared" si="1"/>
        <v>0</v>
      </c>
      <c r="I35" s="13"/>
      <c r="J35" s="13"/>
      <c r="K35" s="13"/>
      <c r="L35" s="13"/>
      <c r="M35" s="13"/>
      <c r="N35" s="13"/>
    </row>
    <row r="36" spans="1:14" s="14" customFormat="1" ht="21" customHeight="1" thickBot="1" x14ac:dyDescent="0.3">
      <c r="A36" s="111" t="s">
        <v>13</v>
      </c>
      <c r="B36" s="112"/>
      <c r="C36" s="112"/>
      <c r="D36" s="113"/>
      <c r="E36" s="114"/>
      <c r="F36" s="115"/>
      <c r="G36" s="182">
        <f>((B36+C36)+(D36*E36))*F36</f>
        <v>0</v>
      </c>
      <c r="H36" s="170">
        <f t="shared" si="1"/>
        <v>0</v>
      </c>
      <c r="I36" s="13"/>
      <c r="J36" s="13"/>
      <c r="K36" s="13"/>
      <c r="L36" s="13"/>
      <c r="M36" s="13"/>
      <c r="N36" s="13"/>
    </row>
    <row r="37" spans="1:14" s="14" customFormat="1" ht="51.95" customHeight="1" thickBot="1" x14ac:dyDescent="0.3">
      <c r="A37" s="6" t="s">
        <v>92</v>
      </c>
      <c r="B37" s="6" t="s">
        <v>39</v>
      </c>
      <c r="C37" s="8" t="s">
        <v>63</v>
      </c>
      <c r="D37" s="6" t="s">
        <v>21</v>
      </c>
      <c r="E37" s="6" t="s">
        <v>40</v>
      </c>
      <c r="F37" s="7" t="s">
        <v>7</v>
      </c>
      <c r="G37" s="116"/>
      <c r="H37" s="20"/>
      <c r="I37" s="13"/>
      <c r="J37" s="13"/>
      <c r="K37" s="13"/>
      <c r="L37" s="13"/>
      <c r="M37" s="13"/>
      <c r="N37" s="13"/>
    </row>
    <row r="38" spans="1:14" s="14" customFormat="1" ht="21" customHeight="1" x14ac:dyDescent="0.25">
      <c r="A38" s="67" t="s">
        <v>42</v>
      </c>
      <c r="B38" s="117"/>
      <c r="C38" s="70"/>
      <c r="D38" s="118"/>
      <c r="E38" s="62"/>
      <c r="F38" s="183">
        <f>D38*E38</f>
        <v>0</v>
      </c>
      <c r="G38" s="119"/>
      <c r="H38" s="170">
        <f t="shared" si="1"/>
        <v>0</v>
      </c>
      <c r="I38" s="20"/>
      <c r="J38" s="13"/>
      <c r="K38" s="13"/>
      <c r="L38" s="13"/>
      <c r="M38" s="13"/>
      <c r="N38" s="13"/>
    </row>
    <row r="39" spans="1:14" s="14" customFormat="1" ht="21" customHeight="1" x14ac:dyDescent="0.25">
      <c r="A39" s="67" t="s">
        <v>43</v>
      </c>
      <c r="B39" s="117"/>
      <c r="C39" s="70"/>
      <c r="D39" s="118"/>
      <c r="E39" s="62"/>
      <c r="F39" s="183">
        <f>D39*E39</f>
        <v>0</v>
      </c>
      <c r="G39" s="119"/>
      <c r="H39" s="170">
        <f t="shared" si="1"/>
        <v>0</v>
      </c>
      <c r="I39" s="20"/>
      <c r="J39" s="13"/>
      <c r="K39" s="13"/>
      <c r="L39" s="13"/>
      <c r="M39" s="13"/>
      <c r="N39" s="13"/>
    </row>
    <row r="40" spans="1:14" s="14" customFormat="1" ht="24" customHeight="1" thickBot="1" x14ac:dyDescent="0.3">
      <c r="A40" s="67" t="s">
        <v>3</v>
      </c>
      <c r="B40" s="68"/>
      <c r="C40" s="62"/>
      <c r="D40" s="118"/>
      <c r="E40" s="42"/>
      <c r="F40" s="183">
        <f>D40*C40*B40</f>
        <v>0</v>
      </c>
      <c r="G40" s="119"/>
      <c r="H40" s="170">
        <f t="shared" si="1"/>
        <v>0</v>
      </c>
      <c r="I40" s="20"/>
      <c r="J40" s="13"/>
      <c r="K40" s="13"/>
      <c r="L40" s="13"/>
      <c r="M40" s="13"/>
      <c r="N40" s="13"/>
    </row>
    <row r="41" spans="1:14" s="14" customFormat="1" ht="45" x14ac:dyDescent="0.25">
      <c r="A41" s="81" t="s">
        <v>93</v>
      </c>
      <c r="B41" s="8" t="s">
        <v>8</v>
      </c>
      <c r="C41" s="8" t="s">
        <v>62</v>
      </c>
      <c r="D41" s="8" t="s">
        <v>45</v>
      </c>
      <c r="E41" s="8" t="s">
        <v>29</v>
      </c>
      <c r="F41" s="75" t="s">
        <v>7</v>
      </c>
      <c r="G41" s="120"/>
      <c r="H41" s="20"/>
      <c r="I41" s="13"/>
      <c r="J41" s="13"/>
      <c r="K41" s="13"/>
      <c r="L41" s="13"/>
      <c r="M41" s="13"/>
      <c r="N41" s="13"/>
    </row>
    <row r="42" spans="1:14" s="14" customFormat="1" ht="21" customHeight="1" x14ac:dyDescent="0.25">
      <c r="A42" s="121" t="s">
        <v>75</v>
      </c>
      <c r="B42" s="122"/>
      <c r="C42" s="109"/>
      <c r="D42" s="68"/>
      <c r="E42" s="70"/>
      <c r="F42" s="184">
        <f>C42*D42*2000</f>
        <v>0</v>
      </c>
      <c r="G42" s="124"/>
      <c r="H42" s="170">
        <f t="shared" si="1"/>
        <v>0</v>
      </c>
      <c r="I42" s="13"/>
      <c r="J42" s="13"/>
      <c r="K42" s="13"/>
      <c r="L42" s="13"/>
      <c r="M42" s="13"/>
      <c r="N42" s="13"/>
    </row>
    <row r="43" spans="1:14" s="14" customFormat="1" ht="21" customHeight="1" x14ac:dyDescent="0.25">
      <c r="A43" s="125" t="s">
        <v>76</v>
      </c>
      <c r="B43" s="92"/>
      <c r="C43" s="109"/>
      <c r="D43" s="126"/>
      <c r="E43" s="92"/>
      <c r="F43" s="185">
        <f>C43*D43*2000</f>
        <v>0</v>
      </c>
      <c r="G43" s="119"/>
      <c r="H43" s="170">
        <f t="shared" si="1"/>
        <v>0</v>
      </c>
      <c r="I43" s="13"/>
      <c r="J43" s="20"/>
      <c r="K43" s="13"/>
      <c r="L43" s="13"/>
      <c r="M43" s="13"/>
      <c r="N43" s="13"/>
    </row>
    <row r="44" spans="1:14" s="14" customFormat="1" ht="21" customHeight="1" x14ac:dyDescent="0.25">
      <c r="A44" s="125" t="s">
        <v>77</v>
      </c>
      <c r="B44" s="122"/>
      <c r="C44" s="109"/>
      <c r="D44" s="127"/>
      <c r="E44" s="70"/>
      <c r="F44" s="184">
        <f>C44*D44*2000</f>
        <v>0</v>
      </c>
      <c r="G44" s="124"/>
      <c r="H44" s="170">
        <f t="shared" si="1"/>
        <v>0</v>
      </c>
      <c r="I44" s="13"/>
      <c r="J44" s="20"/>
      <c r="K44" s="13"/>
      <c r="L44" s="13"/>
      <c r="M44" s="13"/>
      <c r="N44" s="13"/>
    </row>
    <row r="45" spans="1:14" s="14" customFormat="1" ht="21" customHeight="1" x14ac:dyDescent="0.25">
      <c r="A45" s="128" t="s">
        <v>78</v>
      </c>
      <c r="B45" s="122"/>
      <c r="C45" s="129"/>
      <c r="D45" s="130"/>
      <c r="E45" s="131"/>
      <c r="F45" s="184">
        <f>C45*D45*2000</f>
        <v>0</v>
      </c>
      <c r="G45" s="124"/>
      <c r="H45" s="20"/>
      <c r="I45" s="13"/>
      <c r="J45" s="20"/>
      <c r="K45" s="13"/>
      <c r="L45" s="13"/>
      <c r="M45" s="13"/>
      <c r="N45" s="13"/>
    </row>
    <row r="46" spans="1:14" s="14" customFormat="1" ht="21" customHeight="1" x14ac:dyDescent="0.25">
      <c r="A46" s="128" t="s">
        <v>80</v>
      </c>
      <c r="B46" s="122"/>
      <c r="C46" s="129"/>
      <c r="D46" s="130"/>
      <c r="E46" s="131"/>
      <c r="F46" s="123"/>
      <c r="G46" s="124"/>
      <c r="H46" s="20"/>
      <c r="I46" s="13"/>
      <c r="J46" s="20"/>
      <c r="K46" s="13"/>
      <c r="L46" s="13"/>
      <c r="M46" s="13"/>
      <c r="N46" s="13"/>
    </row>
    <row r="47" spans="1:14" s="14" customFormat="1" ht="21" customHeight="1" x14ac:dyDescent="0.25">
      <c r="A47" s="128" t="s">
        <v>51</v>
      </c>
      <c r="B47" s="122"/>
      <c r="C47" s="129"/>
      <c r="D47" s="130"/>
      <c r="E47" s="131"/>
      <c r="F47" s="184">
        <f>C47*D47*2000</f>
        <v>0</v>
      </c>
      <c r="G47" s="124"/>
      <c r="H47" s="20"/>
      <c r="I47" s="13"/>
      <c r="J47" s="20"/>
      <c r="K47" s="13"/>
      <c r="L47" s="13"/>
      <c r="M47" s="13"/>
      <c r="N47" s="13"/>
    </row>
    <row r="48" spans="1:14" s="14" customFormat="1" ht="21" customHeight="1" x14ac:dyDescent="0.25">
      <c r="A48" s="128" t="s">
        <v>26</v>
      </c>
      <c r="B48" s="41"/>
      <c r="C48" s="132"/>
      <c r="D48" s="133"/>
      <c r="E48" s="134"/>
      <c r="F48" s="184">
        <f>B48*C48*E48</f>
        <v>0</v>
      </c>
      <c r="G48" s="124"/>
      <c r="H48" s="170">
        <f t="shared" si="1"/>
        <v>0</v>
      </c>
      <c r="I48" s="13"/>
      <c r="J48" s="20"/>
      <c r="K48" s="13"/>
      <c r="L48" s="13"/>
      <c r="M48" s="13"/>
      <c r="N48" s="13"/>
    </row>
    <row r="49" spans="1:14" s="14" customFormat="1" ht="21" customHeight="1" thickBot="1" x14ac:dyDescent="0.3">
      <c r="A49" s="135" t="s">
        <v>24</v>
      </c>
      <c r="B49" s="136"/>
      <c r="C49" s="114"/>
      <c r="D49" s="137"/>
      <c r="E49" s="138"/>
      <c r="F49" s="184">
        <f>C49*D49*2000</f>
        <v>0</v>
      </c>
      <c r="G49" s="124"/>
      <c r="H49" s="170">
        <f t="shared" si="1"/>
        <v>0</v>
      </c>
      <c r="I49" s="13"/>
      <c r="J49" s="20"/>
      <c r="K49" s="13"/>
      <c r="L49" s="13"/>
      <c r="M49" s="13"/>
      <c r="N49" s="13"/>
    </row>
    <row r="50" spans="1:14" s="14" customFormat="1" ht="45" x14ac:dyDescent="0.25">
      <c r="A50" s="103" t="s">
        <v>94</v>
      </c>
      <c r="B50" s="104" t="s">
        <v>18</v>
      </c>
      <c r="C50" s="104" t="s">
        <v>62</v>
      </c>
      <c r="D50" s="104" t="s">
        <v>70</v>
      </c>
      <c r="E50" s="104" t="s">
        <v>46</v>
      </c>
      <c r="F50" s="139" t="s">
        <v>7</v>
      </c>
      <c r="G50" s="120"/>
      <c r="H50" s="20"/>
      <c r="I50" s="13"/>
      <c r="J50" s="20"/>
      <c r="K50" s="13"/>
      <c r="L50" s="13"/>
      <c r="M50" s="13"/>
      <c r="N50" s="13"/>
    </row>
    <row r="51" spans="1:14" s="14" customFormat="1" ht="30" x14ac:dyDescent="0.25">
      <c r="A51" s="15" t="s">
        <v>79</v>
      </c>
      <c r="B51" s="54"/>
      <c r="C51" s="55"/>
      <c r="D51" s="55"/>
      <c r="E51" s="55"/>
      <c r="F51" s="186">
        <f>C51*D51+E51</f>
        <v>0</v>
      </c>
      <c r="G51" s="120"/>
      <c r="H51" s="20"/>
      <c r="I51" s="13"/>
      <c r="J51" s="20"/>
      <c r="K51" s="13"/>
      <c r="L51" s="13"/>
      <c r="M51" s="13"/>
      <c r="N51" s="13"/>
    </row>
    <row r="52" spans="1:14" s="14" customFormat="1" ht="45.75" thickBot="1" x14ac:dyDescent="0.3">
      <c r="A52" s="111" t="s">
        <v>81</v>
      </c>
      <c r="B52" s="140"/>
      <c r="C52" s="114"/>
      <c r="D52" s="141"/>
      <c r="E52" s="112"/>
      <c r="F52" s="187">
        <f>(C52*B52*D52)+E52</f>
        <v>0</v>
      </c>
      <c r="G52" s="142"/>
      <c r="H52" s="170">
        <f t="shared" si="1"/>
        <v>0</v>
      </c>
      <c r="I52" s="13"/>
      <c r="J52" s="20"/>
      <c r="K52" s="13"/>
      <c r="L52" s="13"/>
      <c r="M52" s="13"/>
      <c r="N52" s="13"/>
    </row>
    <row r="53" spans="1:14" s="14" customFormat="1" ht="45" x14ac:dyDescent="0.25">
      <c r="A53" s="143" t="s">
        <v>95</v>
      </c>
      <c r="B53" s="8" t="s">
        <v>10</v>
      </c>
      <c r="C53" s="6" t="s">
        <v>61</v>
      </c>
      <c r="D53" s="8" t="s">
        <v>17</v>
      </c>
      <c r="E53" s="8" t="s">
        <v>11</v>
      </c>
      <c r="F53" s="75" t="s">
        <v>7</v>
      </c>
      <c r="G53" s="120"/>
      <c r="H53" s="20"/>
      <c r="I53" s="13"/>
      <c r="J53" s="13"/>
      <c r="K53" s="13"/>
      <c r="L53" s="13"/>
      <c r="M53" s="13"/>
      <c r="N53" s="13"/>
    </row>
    <row r="54" spans="1:14" s="14" customFormat="1" x14ac:dyDescent="0.25">
      <c r="A54" s="118" t="s">
        <v>4</v>
      </c>
      <c r="B54" s="144"/>
      <c r="C54" s="95"/>
      <c r="D54" s="60"/>
      <c r="E54" s="95"/>
      <c r="F54" s="188">
        <f>D54</f>
        <v>0</v>
      </c>
      <c r="G54" s="142"/>
      <c r="H54" s="170">
        <f t="shared" si="1"/>
        <v>0</v>
      </c>
      <c r="I54" s="13"/>
      <c r="J54" s="13"/>
      <c r="K54" s="13"/>
      <c r="L54" s="13"/>
      <c r="M54" s="13"/>
      <c r="N54" s="13"/>
    </row>
    <row r="55" spans="1:14" s="14" customFormat="1" ht="21" customHeight="1" x14ac:dyDescent="0.25">
      <c r="A55" s="58" t="s">
        <v>5</v>
      </c>
      <c r="B55" s="68"/>
      <c r="C55" s="62"/>
      <c r="D55" s="62"/>
      <c r="E55" s="145"/>
      <c r="F55" s="177">
        <f>E55*C55*B55</f>
        <v>0</v>
      </c>
      <c r="G55" s="146"/>
      <c r="H55" s="170">
        <f t="shared" si="1"/>
        <v>0</v>
      </c>
      <c r="J55" s="20"/>
      <c r="K55" s="13"/>
      <c r="L55" s="13"/>
      <c r="M55" s="13"/>
      <c r="N55" s="13"/>
    </row>
    <row r="56" spans="1:14" s="14" customFormat="1" ht="21" customHeight="1" x14ac:dyDescent="0.25">
      <c r="A56" s="58" t="s">
        <v>27</v>
      </c>
      <c r="B56" s="68"/>
      <c r="C56" s="62"/>
      <c r="D56" s="62"/>
      <c r="E56" s="145"/>
      <c r="F56" s="177">
        <f>B56*C56*E56</f>
        <v>0</v>
      </c>
      <c r="G56" s="146"/>
      <c r="H56" s="170">
        <f t="shared" si="1"/>
        <v>0</v>
      </c>
      <c r="J56" s="20"/>
      <c r="K56" s="13"/>
      <c r="L56" s="13"/>
      <c r="M56" s="13"/>
      <c r="N56" s="13"/>
    </row>
    <row r="57" spans="1:14" s="14" customFormat="1" ht="21" customHeight="1" x14ac:dyDescent="0.25">
      <c r="A57" s="67" t="s">
        <v>28</v>
      </c>
      <c r="B57" s="68"/>
      <c r="C57" s="62"/>
      <c r="D57" s="62"/>
      <c r="E57" s="145"/>
      <c r="F57" s="177">
        <f>E57*C57*B57</f>
        <v>0</v>
      </c>
      <c r="G57" s="146"/>
      <c r="H57" s="170">
        <f t="shared" si="1"/>
        <v>0</v>
      </c>
      <c r="J57" s="20"/>
      <c r="K57" s="13"/>
      <c r="L57" s="13"/>
      <c r="M57" s="13"/>
      <c r="N57" s="13"/>
    </row>
    <row r="58" spans="1:14" s="14" customFormat="1" x14ac:dyDescent="0.25">
      <c r="A58" s="147" t="s">
        <v>15</v>
      </c>
      <c r="B58" s="148"/>
      <c r="C58" s="148"/>
      <c r="D58" s="148"/>
      <c r="E58" s="148"/>
      <c r="F58" s="189">
        <f>SUM(F4:F57)</f>
        <v>0</v>
      </c>
      <c r="G58" s="189">
        <f>SUM(G4:G57)</f>
        <v>0</v>
      </c>
      <c r="H58" s="189">
        <f>SUM(H4:H57)</f>
        <v>0</v>
      </c>
      <c r="I58" s="13"/>
      <c r="J58" s="149"/>
      <c r="K58" s="13"/>
      <c r="L58" s="13"/>
      <c r="M58" s="13"/>
      <c r="N58" s="13"/>
    </row>
    <row r="59" spans="1:14" s="14" customFormat="1" ht="15" customHeight="1" x14ac:dyDescent="0.25">
      <c r="A59" s="150"/>
      <c r="B59" s="151" t="s">
        <v>16</v>
      </c>
      <c r="C59" s="152"/>
      <c r="D59" s="152"/>
      <c r="E59" s="153"/>
      <c r="F59" s="154"/>
      <c r="G59" s="154"/>
      <c r="H59" s="190" t="e">
        <f>H58/B1</f>
        <v>#DIV/0!</v>
      </c>
      <c r="I59" s="155"/>
      <c r="J59" s="156"/>
      <c r="K59" s="157"/>
      <c r="L59" s="13"/>
      <c r="M59" s="13"/>
      <c r="N59" s="13"/>
    </row>
    <row r="60" spans="1:14" ht="27.95" customHeight="1" x14ac:dyDescent="0.25">
      <c r="C60" s="158"/>
      <c r="D60" s="159"/>
      <c r="E60" s="159"/>
      <c r="F60" s="160"/>
      <c r="G60" s="160"/>
      <c r="H60" s="155"/>
      <c r="I60" s="155"/>
      <c r="J60" s="161"/>
      <c r="K60" s="157"/>
      <c r="L60" s="157"/>
      <c r="M60" s="157"/>
      <c r="N60" s="157"/>
    </row>
    <row r="61" spans="1:14" ht="15" customHeight="1" x14ac:dyDescent="0.25">
      <c r="A61" s="162"/>
      <c r="B61" s="162"/>
      <c r="C61" s="162"/>
      <c r="H61" s="155"/>
      <c r="I61" s="155"/>
      <c r="J61" s="156"/>
      <c r="K61" s="157"/>
      <c r="L61" s="157"/>
      <c r="M61" s="157"/>
      <c r="N61" s="157"/>
    </row>
    <row r="62" spans="1:14" ht="15" customHeight="1" x14ac:dyDescent="0.25">
      <c r="H62" s="155"/>
      <c r="I62" s="155"/>
      <c r="J62" s="161"/>
      <c r="K62" s="157"/>
      <c r="L62" s="157"/>
      <c r="M62" s="157"/>
      <c r="N62" s="157"/>
    </row>
    <row r="63" spans="1:14" ht="79.5" customHeight="1" x14ac:dyDescent="0.25">
      <c r="A63" s="163" t="s">
        <v>99</v>
      </c>
      <c r="B63" s="164"/>
      <c r="C63" s="164"/>
      <c r="D63" s="164"/>
      <c r="E63" s="164"/>
      <c r="F63" s="164"/>
      <c r="G63" s="164"/>
      <c r="H63" s="165"/>
      <c r="I63" s="157"/>
      <c r="J63" s="157"/>
      <c r="K63" s="157"/>
      <c r="L63" s="157"/>
      <c r="M63" s="157"/>
      <c r="N63" s="157"/>
    </row>
    <row r="64" spans="1:14" x14ac:dyDescent="0.25">
      <c r="H64" s="165"/>
      <c r="I64" s="157"/>
      <c r="J64" s="157"/>
      <c r="K64" s="157"/>
      <c r="L64" s="157"/>
      <c r="M64" s="157"/>
      <c r="N64" s="157"/>
    </row>
    <row r="65" spans="1:14" x14ac:dyDescent="0.25">
      <c r="A65" s="166"/>
      <c r="B65" s="166"/>
      <c r="C65" s="166"/>
      <c r="D65" s="166"/>
      <c r="H65" s="165"/>
      <c r="I65" s="157"/>
      <c r="J65" s="157"/>
      <c r="K65" s="157"/>
      <c r="L65" s="157"/>
      <c r="M65" s="157"/>
      <c r="N65" s="157"/>
    </row>
    <row r="66" spans="1:14" x14ac:dyDescent="0.25">
      <c r="A66" s="155"/>
      <c r="B66" s="155"/>
      <c r="C66" s="156"/>
      <c r="D66" s="166"/>
      <c r="H66" s="165"/>
      <c r="I66" s="157"/>
      <c r="J66" s="157"/>
      <c r="K66" s="157"/>
      <c r="L66" s="157"/>
      <c r="M66" s="157"/>
      <c r="N66" s="157"/>
    </row>
    <row r="67" spans="1:14" x14ac:dyDescent="0.25">
      <c r="A67" s="167"/>
      <c r="B67" s="166"/>
      <c r="C67" s="161"/>
      <c r="D67" s="166"/>
      <c r="H67" s="165"/>
      <c r="I67" s="157"/>
      <c r="J67" s="157"/>
      <c r="K67" s="157"/>
      <c r="L67" s="157"/>
      <c r="M67" s="157"/>
      <c r="N67" s="157"/>
    </row>
    <row r="68" spans="1:14" x14ac:dyDescent="0.25">
      <c r="A68" s="167"/>
      <c r="B68" s="166"/>
      <c r="C68" s="166"/>
      <c r="D68" s="166"/>
      <c r="H68" s="165"/>
      <c r="I68" s="157"/>
      <c r="J68" s="157"/>
      <c r="K68" s="157"/>
      <c r="L68" s="157"/>
      <c r="M68" s="157"/>
      <c r="N68" s="157"/>
    </row>
    <row r="69" spans="1:14" x14ac:dyDescent="0.25">
      <c r="A69" s="167"/>
      <c r="B69" s="166"/>
      <c r="C69" s="166"/>
      <c r="D69" s="166"/>
      <c r="E69" s="166"/>
      <c r="F69" s="166"/>
      <c r="G69" s="166"/>
      <c r="H69" s="165"/>
      <c r="I69" s="157"/>
      <c r="J69" s="157"/>
      <c r="K69" s="157"/>
      <c r="L69" s="157"/>
      <c r="M69" s="157"/>
      <c r="N69" s="157"/>
    </row>
    <row r="70" spans="1:14" x14ac:dyDescent="0.25">
      <c r="A70" s="167"/>
      <c r="B70" s="166"/>
      <c r="C70" s="166"/>
      <c r="D70" s="166"/>
      <c r="E70" s="166"/>
      <c r="F70" s="166"/>
      <c r="G70" s="166"/>
      <c r="H70" s="165"/>
      <c r="I70" s="157"/>
      <c r="J70" s="157"/>
      <c r="K70" s="157"/>
      <c r="L70" s="157"/>
      <c r="M70" s="157"/>
      <c r="N70" s="157"/>
    </row>
    <row r="71" spans="1:14" x14ac:dyDescent="0.25">
      <c r="A71" s="167"/>
      <c r="B71" s="166"/>
      <c r="C71" s="166"/>
      <c r="D71" s="166"/>
      <c r="E71" s="166" t="s">
        <v>14</v>
      </c>
      <c r="F71" s="166"/>
      <c r="G71" s="166"/>
      <c r="H71" s="165"/>
      <c r="I71" s="157"/>
      <c r="J71" s="157"/>
      <c r="K71" s="157"/>
      <c r="L71" s="157"/>
      <c r="M71" s="157"/>
      <c r="N71" s="157"/>
    </row>
    <row r="72" spans="1:14" x14ac:dyDescent="0.25">
      <c r="A72" s="167"/>
      <c r="B72" s="166"/>
      <c r="C72" s="166"/>
      <c r="D72" s="166"/>
      <c r="E72" s="166"/>
      <c r="F72" s="166"/>
      <c r="G72" s="166"/>
      <c r="H72" s="165"/>
      <c r="I72" s="157"/>
      <c r="J72" s="157"/>
      <c r="K72" s="157"/>
      <c r="L72" s="157"/>
      <c r="M72" s="157"/>
      <c r="N72" s="157"/>
    </row>
    <row r="73" spans="1:14" x14ac:dyDescent="0.25">
      <c r="A73" s="167"/>
      <c r="B73" s="166"/>
      <c r="C73" s="166"/>
      <c r="D73" s="166"/>
      <c r="E73" s="166"/>
      <c r="F73" s="166"/>
      <c r="G73" s="166"/>
      <c r="H73" s="165"/>
      <c r="I73" s="157"/>
      <c r="J73" s="157"/>
      <c r="K73" s="157"/>
      <c r="L73" s="157"/>
      <c r="M73" s="157"/>
      <c r="N73" s="157"/>
    </row>
    <row r="74" spans="1:14" x14ac:dyDescent="0.25">
      <c r="A74" s="167"/>
      <c r="B74" s="166"/>
      <c r="C74" s="166"/>
      <c r="D74" s="166"/>
      <c r="E74" s="166"/>
      <c r="F74" s="166"/>
      <c r="G74" s="166"/>
      <c r="H74" s="165"/>
      <c r="I74" s="157"/>
      <c r="J74" s="157"/>
      <c r="K74" s="157"/>
      <c r="L74" s="157"/>
      <c r="M74" s="157"/>
      <c r="N74" s="157"/>
    </row>
    <row r="75" spans="1:14" x14ac:dyDescent="0.25">
      <c r="A75" s="167"/>
      <c r="B75" s="166"/>
      <c r="C75" s="166"/>
      <c r="D75" s="166"/>
      <c r="E75" s="166"/>
      <c r="F75" s="166"/>
      <c r="G75" s="166"/>
      <c r="H75" s="165"/>
      <c r="I75" s="157"/>
      <c r="J75" s="157"/>
      <c r="K75" s="157"/>
      <c r="L75" s="157"/>
      <c r="M75" s="157"/>
      <c r="N75" s="157"/>
    </row>
    <row r="76" spans="1:14" x14ac:dyDescent="0.25">
      <c r="A76" s="167"/>
      <c r="B76" s="166"/>
      <c r="C76" s="166"/>
      <c r="D76" s="166"/>
      <c r="E76" s="166"/>
      <c r="F76" s="166"/>
      <c r="G76" s="166"/>
      <c r="H76" s="165"/>
      <c r="I76" s="157"/>
      <c r="J76" s="157"/>
      <c r="K76" s="157"/>
      <c r="L76" s="157"/>
      <c r="M76" s="157"/>
      <c r="N76" s="157"/>
    </row>
    <row r="77" spans="1:14" x14ac:dyDescent="0.25">
      <c r="A77" s="167"/>
      <c r="B77" s="166"/>
      <c r="C77" s="166"/>
      <c r="D77" s="166"/>
      <c r="E77" s="166"/>
      <c r="F77" s="166"/>
      <c r="G77" s="166"/>
      <c r="H77" s="165"/>
      <c r="I77" s="157"/>
      <c r="J77" s="157"/>
      <c r="K77" s="157"/>
      <c r="L77" s="157"/>
      <c r="M77" s="157"/>
      <c r="N77" s="157"/>
    </row>
    <row r="78" spans="1:14" x14ac:dyDescent="0.25">
      <c r="A78" s="167"/>
      <c r="B78" s="166"/>
      <c r="C78" s="166"/>
      <c r="D78" s="166"/>
      <c r="E78" s="166"/>
      <c r="F78" s="166"/>
      <c r="G78" s="166"/>
      <c r="H78" s="165"/>
      <c r="I78" s="157"/>
      <c r="J78" s="157"/>
      <c r="K78" s="157"/>
      <c r="L78" s="157"/>
      <c r="M78" s="157"/>
      <c r="N78" s="157"/>
    </row>
    <row r="79" spans="1:14" x14ac:dyDescent="0.25">
      <c r="A79" s="167"/>
      <c r="B79" s="166"/>
      <c r="C79" s="166"/>
      <c r="D79" s="166"/>
      <c r="E79" s="166"/>
      <c r="F79" s="166"/>
      <c r="G79" s="166"/>
      <c r="H79" s="165"/>
      <c r="I79" s="157"/>
      <c r="J79" s="157"/>
      <c r="K79" s="157"/>
      <c r="L79" s="157"/>
      <c r="M79" s="157"/>
      <c r="N79" s="157"/>
    </row>
    <row r="80" spans="1:14" x14ac:dyDescent="0.25">
      <c r="A80" s="167"/>
      <c r="B80" s="166"/>
      <c r="C80" s="166"/>
      <c r="D80" s="166"/>
      <c r="E80" s="166"/>
      <c r="F80" s="166"/>
      <c r="G80" s="166"/>
      <c r="H80" s="165"/>
      <c r="I80" s="157"/>
      <c r="J80" s="157"/>
      <c r="K80" s="157"/>
      <c r="L80" s="157"/>
      <c r="M80" s="157"/>
      <c r="N80" s="157"/>
    </row>
    <row r="81" spans="1:14" x14ac:dyDescent="0.25">
      <c r="A81" s="167"/>
      <c r="B81" s="166"/>
      <c r="C81" s="166"/>
      <c r="D81" s="166"/>
      <c r="E81" s="166"/>
      <c r="F81" s="166"/>
      <c r="G81" s="166"/>
      <c r="H81" s="165"/>
      <c r="I81" s="157"/>
      <c r="J81" s="157"/>
      <c r="K81" s="157"/>
      <c r="L81" s="157"/>
      <c r="M81" s="157"/>
      <c r="N81" s="157"/>
    </row>
    <row r="82" spans="1:14" x14ac:dyDescent="0.25">
      <c r="A82" s="167"/>
      <c r="B82" s="166"/>
      <c r="C82" s="166"/>
      <c r="D82" s="166"/>
      <c r="E82" s="166"/>
      <c r="F82" s="166"/>
      <c r="G82" s="166"/>
      <c r="H82" s="165"/>
      <c r="I82" s="157"/>
      <c r="J82" s="157"/>
      <c r="K82" s="157"/>
      <c r="L82" s="157"/>
      <c r="M82" s="157"/>
      <c r="N82" s="157"/>
    </row>
    <row r="83" spans="1:14" x14ac:dyDescent="0.25">
      <c r="A83" s="167"/>
      <c r="B83" s="166"/>
      <c r="C83" s="166"/>
      <c r="D83" s="166"/>
      <c r="E83" s="166"/>
      <c r="F83" s="166"/>
      <c r="G83" s="166"/>
      <c r="H83" s="165"/>
      <c r="I83" s="157"/>
      <c r="J83" s="157"/>
      <c r="K83" s="157"/>
      <c r="L83" s="157"/>
      <c r="M83" s="157"/>
      <c r="N83" s="157"/>
    </row>
    <row r="84" spans="1:14" x14ac:dyDescent="0.25">
      <c r="A84" s="167"/>
      <c r="B84" s="166"/>
      <c r="C84" s="166"/>
      <c r="D84" s="166"/>
      <c r="E84" s="166"/>
      <c r="F84" s="166"/>
      <c r="G84" s="166"/>
      <c r="H84" s="165"/>
      <c r="I84" s="157"/>
      <c r="J84" s="157"/>
      <c r="K84" s="157"/>
      <c r="L84" s="157"/>
      <c r="M84" s="157"/>
      <c r="N84" s="157"/>
    </row>
  </sheetData>
  <sheetProtection algorithmName="SHA-512" hashValue="IukiOSp3rt+RXBy7Onj8dG9kzexCUeN4eRo9Dk5Z0ifmbT7+gXpHSYWJPyEh4S0PWY/5+L8UxXt1JSI3/ffsbQ==" saltValue="JJZ0gDfxkHb80qhHGwVRYw==" spinCount="100000" sheet="1" objects="1" scenarios="1"/>
  <mergeCells count="4">
    <mergeCell ref="A22:A23"/>
    <mergeCell ref="A58:E58"/>
    <mergeCell ref="B59:E59"/>
    <mergeCell ref="A63:G63"/>
  </mergeCells>
  <phoneticPr fontId="5" type="noConversion"/>
  <pageMargins left="0.30208333333333331" right="0.2" top="0.5" bottom="0.5" header="0.3" footer="0.3"/>
  <pageSetup orientation="portrait" r:id="rId1"/>
  <headerFooter>
    <oddHeader>&amp;C&amp;"-,Bold"&amp;12Annual Cost Calculation for Hearing Conservation Program at:  Torrance CA</oddHeader>
    <oddFooter>&amp;C&amp;P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Weiss, Theresa</dc:creator>
  <cp:lastModifiedBy>Sally</cp:lastModifiedBy>
  <cp:lastPrinted>2013-04-01T18:41:51Z</cp:lastPrinted>
  <dcterms:created xsi:type="dcterms:W3CDTF">2013-02-04T18:27:13Z</dcterms:created>
  <dcterms:modified xsi:type="dcterms:W3CDTF">2017-02-07T20:16:47Z</dcterms:modified>
</cp:coreProperties>
</file>